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440" windowHeight="110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<sst xmlns="http://schemas.openxmlformats.org/spreadsheetml/2006/main" count="264" uniqueCount="173">
  <si>
    <t>max балл</t>
  </si>
  <si>
    <t>всего участников</t>
  </si>
  <si>
    <t>N</t>
  </si>
  <si>
    <t>шифр</t>
  </si>
  <si>
    <t>фамилия</t>
  </si>
  <si>
    <t>класс</t>
  </si>
  <si>
    <t>школа</t>
  </si>
  <si>
    <t>Диплом</t>
  </si>
  <si>
    <t>% от max балла</t>
  </si>
  <si>
    <t>победитель</t>
  </si>
  <si>
    <t>рейтинг</t>
  </si>
  <si>
    <t>место</t>
  </si>
  <si>
    <t>район</t>
  </si>
  <si>
    <t>призер</t>
  </si>
  <si>
    <t>Правила назначения призера:</t>
  </si>
  <si>
    <t>Протокол районного этапа городской олимпиады младших школьников математика</t>
  </si>
  <si>
    <r>
      <t xml:space="preserve">общая </t>
    </r>
    <r>
      <rPr>
        <sz val="11"/>
        <color indexed="8"/>
        <rFont val="Times New Roman"/>
        <family val="1"/>
      </rPr>
      <t xml:space="preserve">∑ </t>
    </r>
  </si>
  <si>
    <r>
      <t xml:space="preserve">1 столбец Шифр - в текстовом формате, </t>
    </r>
    <r>
      <rPr>
        <b/>
        <sz val="14"/>
        <color indexed="8"/>
        <rFont val="Times New Roman"/>
        <family val="1"/>
      </rPr>
      <t>не переводить в цифровой и общий формат</t>
    </r>
  </si>
  <si>
    <r>
      <t xml:space="preserve">2 баллы вносить </t>
    </r>
    <r>
      <rPr>
        <b/>
        <sz val="14"/>
        <color indexed="8"/>
        <rFont val="Times New Roman"/>
        <family val="1"/>
      </rPr>
      <t>вручную</t>
    </r>
  </si>
  <si>
    <r>
      <t xml:space="preserve">3 общая сумма не считается пока </t>
    </r>
    <r>
      <rPr>
        <b/>
        <sz val="14"/>
        <color indexed="8"/>
        <rFont val="Times New Roman"/>
        <family val="1"/>
      </rPr>
      <t>не внесен шифр</t>
    </r>
  </si>
  <si>
    <r>
      <t xml:space="preserve">4 показатели не считаются пока </t>
    </r>
    <r>
      <rPr>
        <b/>
        <sz val="14"/>
        <color indexed="8"/>
        <rFont val="Times New Roman"/>
        <family val="1"/>
      </rPr>
      <t>не внесен шифр</t>
    </r>
  </si>
  <si>
    <r>
      <t>5</t>
    </r>
    <r>
      <rPr>
        <sz val="14"/>
        <color indexed="8"/>
        <rFont val="Times New Roman"/>
        <family val="1"/>
      </rPr>
      <t xml:space="preserve"> заполнять ячейки, окрашенные в желтый цвет</t>
    </r>
  </si>
  <si>
    <r>
      <t xml:space="preserve">6 </t>
    </r>
    <r>
      <rPr>
        <b/>
        <sz val="14"/>
        <color indexed="8"/>
        <rFont val="Times New Roman"/>
        <family val="1"/>
      </rPr>
      <t xml:space="preserve">красный цвет </t>
    </r>
    <r>
      <rPr>
        <sz val="11"/>
        <color indexed="8"/>
        <rFont val="Times New Roman"/>
        <family val="1"/>
      </rPr>
      <t xml:space="preserve">ячеек сигнализирует об </t>
    </r>
    <r>
      <rPr>
        <b/>
        <sz val="14"/>
        <color indexed="8"/>
        <rFont val="Times New Roman"/>
        <family val="1"/>
      </rPr>
      <t>ошибке</t>
    </r>
  </si>
  <si>
    <r>
      <rPr>
        <b/>
        <sz val="11"/>
        <color indexed="8"/>
        <rFont val="Times New Roman"/>
        <family val="1"/>
      </rPr>
      <t xml:space="preserve">Призёроми назначаются </t>
    </r>
    <r>
      <rPr>
        <b/>
        <sz val="14"/>
        <color indexed="8"/>
        <rFont val="Times New Roman"/>
        <family val="1"/>
      </rPr>
      <t>2 человека</t>
    </r>
    <r>
      <rPr>
        <sz val="11"/>
        <color indexed="8"/>
        <rFont val="Times New Roman"/>
        <family val="1"/>
      </rPr>
      <t xml:space="preserve">, набравшие согласно рейтинговому протоколу наибольшое количество баллов после победителя, но не менее 50% от максимально возможного, </t>
    </r>
    <r>
      <rPr>
        <b/>
        <sz val="14"/>
        <color indexed="8"/>
        <rFont val="Times New Roman"/>
        <family val="1"/>
      </rPr>
      <t>т.е. не меньше 22 баллов.</t>
    </r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</si>
  <si>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</si>
  <si>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</si>
  <si>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</si>
  <si>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</si>
  <si>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</si>
  <si>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</si>
  <si>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</si>
  <si>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</si>
  <si>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</si>
  <si>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</si>
  <si>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</si>
  <si>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</si>
  <si>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</si>
  <si>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</si>
  <si>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</si>
  <si>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</si>
  <si>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</si>
  <si>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</si>
  <si>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</si>
  <si>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</si>
  <si>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</si>
  <si>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</si>
  <si>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</si>
  <si>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</si>
  <si>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</si>
  <si>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</si>
  <si>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</si>
  <si>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</si>
  <si>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</si>
  <si>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</si>
  <si>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</si>
  <si>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</si>
  <si>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</si>
  <si>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</si>
  <si>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</si>
  <si>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</si>
  <si>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</si>
  <si>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</si>
  <si>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3054</t>
  </si>
  <si>
    <t>3056</t>
  </si>
  <si>
    <t>3057</t>
  </si>
  <si>
    <t>3058</t>
  </si>
  <si>
    <t>3059</t>
  </si>
  <si>
    <t>3060</t>
  </si>
  <si>
    <t>МБОУ СОШ № 131</t>
  </si>
  <si>
    <t>Юртаев Даниил Дмитриевич</t>
  </si>
  <si>
    <t>МАОУ СОШ № 43</t>
  </si>
  <si>
    <t>Крючковенко Вячеслав Денисович</t>
  </si>
  <si>
    <t>Суднишников Артем Александрович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</si>
  <si>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</si>
  <si>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</si>
  <si>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</si>
  <si>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</si>
  <si>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</si>
  <si>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</si>
  <si>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</si>
  <si>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</si>
  <si>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</si>
  <si>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</si>
  <si>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Шатненко Александр Сергеевич</t>
  </si>
  <si>
    <t>МБОУ СОШ № 53</t>
  </si>
  <si>
    <t>Жуковский Дмитрий Сергеевич</t>
  </si>
  <si>
    <t>3071</t>
  </si>
  <si>
    <t>3072</t>
  </si>
  <si>
    <t>Шадрив Владимир Владимирович</t>
  </si>
  <si>
    <t xml:space="preserve">Коноваленко Александр Дмитриевич </t>
  </si>
  <si>
    <t>Филиал МБОУ СОШ № 53</t>
  </si>
  <si>
    <t>Спиридонова Юлия Андреевна</t>
  </si>
  <si>
    <t>Торопов Александр Витальевич</t>
  </si>
  <si>
    <t>Горячкин Сергей Витальевич</t>
  </si>
  <si>
    <t>МАОУ СОШ № 53</t>
  </si>
  <si>
    <t>Бахтимиров Тимур Маратович</t>
  </si>
  <si>
    <t>МАОУ СОШ № 56</t>
  </si>
  <si>
    <t xml:space="preserve">Порошин Влад Дмитриевич </t>
  </si>
  <si>
    <t>МБОУ СОШ № 58</t>
  </si>
  <si>
    <t>Никифоров Артем Валерьевич</t>
  </si>
  <si>
    <t>Кондрашев Артур Анварович</t>
  </si>
  <si>
    <t>Прядкин Владислав Павлович</t>
  </si>
  <si>
    <t>МАОУ Гимназия № 80</t>
  </si>
  <si>
    <t>Дехтерева Елизавета Дмитриевна</t>
  </si>
  <si>
    <t>Коротин Матвей Сергеевич</t>
  </si>
  <si>
    <t>Карпенко Ярослав Дмитриевич</t>
  </si>
  <si>
    <t>МАОУ СОШ № 98</t>
  </si>
  <si>
    <t>Бархатова Екатерина Игоревна</t>
  </si>
  <si>
    <t>Новиков Олег Максимович</t>
  </si>
  <si>
    <t>Ефремов Михаил Станиславович</t>
  </si>
  <si>
    <t>МБОУ СОШ № 105</t>
  </si>
  <si>
    <t>Старцев Дмитрий Андреевич</t>
  </si>
  <si>
    <t>Алексеенко Елена Николаевна</t>
  </si>
  <si>
    <t>Куватова Екатерина Сергеевна</t>
  </si>
  <si>
    <t>МБОУ ООШ № 110</t>
  </si>
  <si>
    <t>Ширыкалова Марина Алексеевна</t>
  </si>
  <si>
    <t>Муртазалиева Ангелина Исаевна</t>
  </si>
  <si>
    <t>Кузнецов Алексей Игоревич</t>
  </si>
  <si>
    <t>МБОУ СОШ № 121</t>
  </si>
  <si>
    <t>Вековцев Вячеслав Владиславович</t>
  </si>
  <si>
    <t xml:space="preserve">Медведев Дмитрий Михайлович </t>
  </si>
  <si>
    <t>Замятина Ксения Евгеньевна</t>
  </si>
  <si>
    <t>Филиал МБОУ СОШ № 131</t>
  </si>
  <si>
    <t>Заирова Алина Саидмахмадовна</t>
  </si>
  <si>
    <t>Нагина Вера Владимировна</t>
  </si>
  <si>
    <t>Вейгель Кристина Евгеньевна</t>
  </si>
  <si>
    <t>МАОУ лицей № 142</t>
  </si>
  <si>
    <t>Куклин Вячеслав Владимирович</t>
  </si>
  <si>
    <t>Левченко Ярослав Антонович</t>
  </si>
  <si>
    <t>Шипилов Даниил Георгиевич</t>
  </si>
  <si>
    <t>МБОУ СОШ № 144</t>
  </si>
  <si>
    <t>Рякшин Михаил Александрович</t>
  </si>
  <si>
    <t xml:space="preserve">Дубинина Екатерина Евгеньевна </t>
  </si>
  <si>
    <t>Марцениус Полина Михайловна</t>
  </si>
  <si>
    <t>МАОУ СОШ " 145</t>
  </si>
  <si>
    <t>Нестерова Полина Андреевна</t>
  </si>
  <si>
    <t>МАОУ СОШ № 145</t>
  </si>
  <si>
    <t>Кузнецова Софья Сергеевна</t>
  </si>
  <si>
    <t>Филиал МАОУ СОШ № 145</t>
  </si>
  <si>
    <t>Комкова Юлия Юрьевна</t>
  </si>
  <si>
    <t>Бурков Сергей Александрович</t>
  </si>
  <si>
    <t>АНО СОШ "Пеликан"</t>
  </si>
  <si>
    <t xml:space="preserve">Филиппова Мария Сергеевна </t>
  </si>
  <si>
    <t>Деданов Алексей Константинович</t>
  </si>
  <si>
    <t>Начальная школа - детский сад № 67 ОАО " РЖД"</t>
  </si>
  <si>
    <t>Лоськова Анна Александровна</t>
  </si>
  <si>
    <t>Будковский Владислав Андреевич</t>
  </si>
  <si>
    <t xml:space="preserve">Круть Леонид Сергеевич </t>
  </si>
  <si>
    <t>Филиал МАОУ СОШ № 15</t>
  </si>
  <si>
    <t>Клементьев Илья Игоревич</t>
  </si>
  <si>
    <t>Халиков Эльдар Ильясович</t>
  </si>
  <si>
    <t>Соколова Ирина Владиславовна</t>
  </si>
  <si>
    <t>МАОУ СОШ № 15</t>
  </si>
  <si>
    <t xml:space="preserve">Валеев Эдуард </t>
  </si>
  <si>
    <t>Поляков Андрей Алексеевич</t>
  </si>
  <si>
    <t>Гречишникова Анастасия Юрьевна</t>
  </si>
  <si>
    <t>Кузнецов Никита Викторович</t>
  </si>
  <si>
    <t>Мансурорв Линар Рустамович</t>
  </si>
  <si>
    <t>Советский</t>
  </si>
  <si>
    <t>Дьячкова Мария Дмитриевна</t>
  </si>
  <si>
    <t>01 12</t>
  </si>
  <si>
    <t>Члены жюри:</t>
  </si>
  <si>
    <t>Синицына Н.Г - председатель</t>
  </si>
  <si>
    <t>Щабельская Ю.Л</t>
  </si>
  <si>
    <t>Шакурова Р.Н</t>
  </si>
  <si>
    <t>Ротатова О.Н.</t>
  </si>
  <si>
    <t>Строчкова М.А.</t>
  </si>
  <si>
    <t>Казанцева О.Н</t>
  </si>
  <si>
    <t>Катаева Т.Б.</t>
  </si>
  <si>
    <t>Шевалдина Л.Н</t>
  </si>
  <si>
    <t>Савчук Н.Ю.</t>
  </si>
  <si>
    <t>Шелковская Л.Н.</t>
  </si>
  <si>
    <t>Иваненко Е.В.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</si>
</sst>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4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45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0" xfId="0" applyFont="1" applyAlignment="1">
      <alignment/>
    </xf>
    <xf numFmtId="0" fontId="45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49" fontId="45" fillId="33" borderId="12" xfId="0" applyNumberFormat="1" applyFont="1" applyFill="1" applyBorder="1" applyAlignment="1" applyProtection="1">
      <alignment/>
      <protection locked="0"/>
    </xf>
    <xf numFmtId="0" fontId="45" fillId="0" borderId="12" xfId="0" applyFont="1" applyFill="1" applyBorder="1" applyAlignment="1" applyProtection="1">
      <alignment/>
      <protection/>
    </xf>
    <xf numFmtId="0" fontId="45" fillId="0" borderId="12" xfId="0" applyFont="1" applyBorder="1" applyAlignment="1" applyProtection="1">
      <alignment/>
      <protection/>
    </xf>
    <xf numFmtId="9" fontId="8" fillId="0" borderId="12" xfId="55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9" fontId="8" fillId="0" borderId="12" xfId="0" applyNumberFormat="1" applyFont="1" applyBorder="1" applyAlignment="1" applyProtection="1">
      <alignment/>
      <protection/>
    </xf>
    <xf numFmtId="1" fontId="8" fillId="0" borderId="12" xfId="0" applyNumberFormat="1" applyFont="1" applyBorder="1" applyAlignment="1" applyProtection="1">
      <alignment/>
      <protection/>
    </xf>
    <xf numFmtId="0" fontId="45" fillId="33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33" borderId="12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6" fillId="33" borderId="0" xfId="0" applyFont="1" applyFill="1" applyAlignment="1">
      <alignment/>
    </xf>
    <xf numFmtId="0" fontId="45" fillId="33" borderId="12" xfId="0" applyFont="1" applyFill="1" applyBorder="1" applyAlignment="1" applyProtection="1">
      <alignment wrapText="1"/>
      <protection locked="0"/>
    </xf>
    <xf numFmtId="0" fontId="45" fillId="33" borderId="12" xfId="0" applyFont="1" applyFill="1" applyBorder="1" applyAlignment="1" applyProtection="1">
      <alignment horizontal="center"/>
      <protection locked="0"/>
    </xf>
    <xf numFmtId="0" fontId="45" fillId="33" borderId="12" xfId="0" applyFont="1" applyFill="1" applyBorder="1" applyAlignment="1" applyProtection="1">
      <alignment horizontal="center" wrapText="1"/>
      <protection locked="0"/>
    </xf>
    <xf numFmtId="0" fontId="45" fillId="33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3" sqref="P3"/>
    </sheetView>
  </sheetViews>
  <sheetFormatPr defaultColWidth="9.140625" defaultRowHeight="15"/>
  <cols>
    <col min="1" max="1" width="4.28125" style="9" customWidth="1"/>
    <col min="2" max="2" width="6.140625" style="21" bestFit="1" customWidth="1"/>
    <col min="3" max="3" width="9.140625" style="9" bestFit="1" customWidth="1"/>
    <col min="4" max="4" width="5.8515625" style="9" bestFit="1" customWidth="1"/>
    <col min="5" max="5" width="6.8515625" style="9" bestFit="1" customWidth="1"/>
    <col min="6" max="6" width="6.57421875" style="9" bestFit="1" customWidth="1"/>
    <col min="7" max="7" width="3.7109375" style="9" customWidth="1"/>
    <col min="8" max="8" width="3.57421875" style="9" customWidth="1"/>
    <col min="9" max="9" width="3.7109375" style="9" customWidth="1"/>
    <col min="10" max="12" width="4.00390625" style="9" customWidth="1"/>
    <col min="13" max="13" width="13.8515625" style="9" customWidth="1"/>
    <col min="14" max="14" width="15.421875" style="9" customWidth="1"/>
    <col min="15" max="15" width="11.421875" style="9" bestFit="1" customWidth="1"/>
    <col min="16" max="16" width="12.00390625" style="9" bestFit="1" customWidth="1"/>
    <col min="17" max="17" width="12.57421875" style="9" bestFit="1" customWidth="1"/>
    <col min="18" max="18" width="6.421875" style="9" bestFit="1" customWidth="1"/>
    <col min="19" max="19" width="7.57421875" style="9" bestFit="1" customWidth="1"/>
    <col min="20" max="20" width="4.28125" style="9" customWidth="1"/>
    <col min="21" max="21" width="47.421875" style="9" bestFit="1" customWidth="1"/>
    <col min="22" max="22" width="48.00390625" style="9" customWidth="1"/>
    <col min="23" max="29" width="12.7109375" style="9" customWidth="1"/>
    <col min="30" max="16384" width="9.140625" style="9" customWidth="1"/>
  </cols>
  <sheetData>
    <row r="1" spans="1:18" ht="20.25">
      <c r="A1" s="4" t="s">
        <v>15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6"/>
      <c r="O1" s="7" t="s">
        <v>0</v>
      </c>
      <c r="P1" s="8">
        <v>24</v>
      </c>
      <c r="Q1" s="7" t="s">
        <v>1</v>
      </c>
      <c r="R1" s="8">
        <f>COUNTIF(B3:B86,"&gt;""")</f>
        <v>58</v>
      </c>
    </row>
    <row r="2" spans="1:19" ht="15.75" thickBot="1">
      <c r="A2" s="8" t="s">
        <v>2</v>
      </c>
      <c r="B2" s="10" t="s">
        <v>3</v>
      </c>
      <c r="C2" s="8" t="s">
        <v>4</v>
      </c>
      <c r="D2" s="8" t="s">
        <v>5</v>
      </c>
      <c r="E2" s="8" t="s">
        <v>6</v>
      </c>
      <c r="F2" s="8" t="s">
        <v>12</v>
      </c>
      <c r="G2" s="3">
        <v>1</v>
      </c>
      <c r="H2" s="3">
        <v>2</v>
      </c>
      <c r="I2" s="3">
        <v>3</v>
      </c>
      <c r="J2" s="3">
        <v>4</v>
      </c>
      <c r="K2" s="3">
        <v>5</v>
      </c>
      <c r="L2" s="3">
        <v>6</v>
      </c>
      <c r="M2" s="8" t="s">
        <v>16</v>
      </c>
      <c r="N2" s="8" t="s">
        <v>7</v>
      </c>
      <c r="O2" s="11" t="s">
        <v>8</v>
      </c>
      <c r="P2" s="12" t="s">
        <v>9</v>
      </c>
      <c r="Q2" s="12" t="s">
        <v>10</v>
      </c>
      <c r="R2" s="12" t="s">
        <v>11</v>
      </c>
      <c r="S2" s="12" t="s">
        <v>13</v>
      </c>
    </row>
    <row r="3" spans="1:30" ht="76.5" thickBot="1">
      <c r="A3" s="8">
        <v>2</v>
      </c>
      <c r="B3" s="13" t="s">
        <v>24</v>
      </c>
      <c r="C3" s="25" t="s">
        <v>155</v>
      </c>
      <c r="D3" s="26">
        <v>4</v>
      </c>
      <c r="E3" s="25" t="s">
        <v>68</v>
      </c>
      <c r="F3" s="25" t="s">
        <v>158</v>
      </c>
      <c r="G3" s="2">
        <v>0</v>
      </c>
      <c r="H3" s="1">
        <v>0</v>
      </c>
      <c r="I3" s="1">
        <v>4</v>
      </c>
      <c r="J3" s="1">
        <v>0</v>
      </c>
      <c r="K3" s="1">
        <v>0</v>
      </c>
      <c r="L3" s="1">
        <v>3</v>
      </c>
      <c r="M3" s="14">
        <f aca="true" t="shared" si="0" ref="M3:M27">SUM(G3:L3)</f>
        <v>7</v>
      </c>
      <c r="N3" s="15">
        <f aca="true" t="shared" si="1" ref="N3:N27">IF(B3&gt;"",IF(P3&gt;"",P3,(IF(S3&gt;"",S3,""))),"")</f>
      </c>
      <c r="O3" s="16">
        <f aca="true" t="shared" si="2" ref="O3:O27">IF(B3&gt;"",M3/$P$1,"")</f>
        <v>0.2916666666666667</v>
      </c>
      <c r="P3" s="17">
        <f aca="true" t="shared" si="3" ref="P3:P34">IF(AND(B3&gt;"",M3=MAX(M$3:M$86),M3&gt;$P$1*0.75),"победитель","")</f>
      </c>
      <c r="Q3" s="18">
        <f aca="true" t="shared" si="4" ref="Q3:Q34">IF(B3&gt;"",M3/MAX(M$3:M$86),"")</f>
        <v>0.3181818181818182</v>
      </c>
      <c r="R3" s="19">
        <f aca="true" t="shared" si="5" ref="R3:R34">IF(B3&gt;"",RANK(M3,M$3:M$86),"")</f>
        <v>28</v>
      </c>
      <c r="S3" s="18"/>
      <c r="U3" s="20" t="s">
        <v>17</v>
      </c>
      <c r="V3" s="20"/>
      <c r="W3" s="20"/>
      <c r="X3" s="21"/>
      <c r="Y3" s="21"/>
      <c r="Z3" s="21"/>
      <c r="AA3" s="21"/>
      <c r="AB3" s="21"/>
      <c r="AC3" s="21"/>
      <c r="AD3" s="21"/>
    </row>
    <row r="4" spans="1:30" ht="61.5" thickBot="1">
      <c r="A4" s="8">
        <v>3</v>
      </c>
      <c r="B4" s="13" t="s">
        <v>25</v>
      </c>
      <c r="C4" s="25" t="s">
        <v>129</v>
      </c>
      <c r="D4" s="26">
        <v>4</v>
      </c>
      <c r="E4" s="25" t="s">
        <v>130</v>
      </c>
      <c r="F4" s="25" t="s">
        <v>158</v>
      </c>
      <c r="G4" s="2">
        <v>0</v>
      </c>
      <c r="H4" s="1">
        <v>0</v>
      </c>
      <c r="I4" s="1">
        <v>1</v>
      </c>
      <c r="J4" s="1">
        <v>1</v>
      </c>
      <c r="K4" s="1">
        <v>0</v>
      </c>
      <c r="L4" s="1">
        <v>2</v>
      </c>
      <c r="M4" s="14">
        <f t="shared" si="0"/>
        <v>4</v>
      </c>
      <c r="N4" s="15">
        <f t="shared" si="1"/>
      </c>
      <c r="O4" s="16">
        <f t="shared" si="2"/>
        <v>0.16666666666666666</v>
      </c>
      <c r="P4" s="17">
        <f t="shared" si="3"/>
      </c>
      <c r="Q4" s="18">
        <f t="shared" si="4"/>
        <v>0.18181818181818182</v>
      </c>
      <c r="R4" s="19">
        <f t="shared" si="5"/>
        <v>39</v>
      </c>
      <c r="S4" s="18"/>
      <c r="U4" s="20" t="s">
        <v>18</v>
      </c>
      <c r="V4" s="20"/>
      <c r="W4" s="20"/>
      <c r="X4" s="21"/>
      <c r="Y4" s="21"/>
      <c r="Z4" s="21"/>
      <c r="AA4" s="21"/>
      <c r="AB4" s="21"/>
      <c r="AC4" s="21"/>
      <c r="AD4" s="21"/>
    </row>
    <row r="5" spans="1:30" ht="76.5" thickBot="1">
      <c r="A5" s="8">
        <v>4</v>
      </c>
      <c r="B5" s="13" t="s">
        <v>26</v>
      </c>
      <c r="C5" s="25" t="s">
        <v>135</v>
      </c>
      <c r="D5" s="26">
        <v>4</v>
      </c>
      <c r="E5" s="25" t="s">
        <v>136</v>
      </c>
      <c r="F5" s="25" t="s">
        <v>158</v>
      </c>
      <c r="G5" s="2">
        <v>0</v>
      </c>
      <c r="H5" s="1">
        <v>0</v>
      </c>
      <c r="I5" s="1">
        <v>2</v>
      </c>
      <c r="J5" s="1">
        <v>4</v>
      </c>
      <c r="K5" s="1">
        <v>0</v>
      </c>
      <c r="L5" s="1">
        <v>3</v>
      </c>
      <c r="M5" s="14">
        <f t="shared" si="0"/>
        <v>9</v>
      </c>
      <c r="N5" s="15">
        <f t="shared" si="1"/>
      </c>
      <c r="O5" s="16">
        <f t="shared" si="2"/>
        <v>0.375</v>
      </c>
      <c r="P5" s="17">
        <f t="shared" si="3"/>
      </c>
      <c r="Q5" s="18">
        <f t="shared" si="4"/>
        <v>0.4090909090909091</v>
      </c>
      <c r="R5" s="19">
        <f t="shared" si="5"/>
        <v>21</v>
      </c>
      <c r="S5" s="18"/>
      <c r="U5" s="23" t="s">
        <v>19</v>
      </c>
      <c r="V5" s="20"/>
      <c r="W5" s="20"/>
      <c r="X5" s="21"/>
      <c r="Y5" s="21"/>
      <c r="Z5" s="21"/>
      <c r="AA5" s="21"/>
      <c r="AB5" s="21"/>
      <c r="AC5" s="21"/>
      <c r="AD5" s="21"/>
    </row>
    <row r="6" spans="1:30" ht="91.5" thickBot="1">
      <c r="A6" s="8">
        <v>5</v>
      </c>
      <c r="B6" s="13" t="s">
        <v>27</v>
      </c>
      <c r="C6" s="25" t="s">
        <v>139</v>
      </c>
      <c r="D6" s="26">
        <v>4</v>
      </c>
      <c r="E6" s="25" t="s">
        <v>138</v>
      </c>
      <c r="F6" s="25" t="s">
        <v>158</v>
      </c>
      <c r="G6" s="2">
        <v>0</v>
      </c>
      <c r="H6" s="1">
        <v>0</v>
      </c>
      <c r="I6" s="1">
        <v>4</v>
      </c>
      <c r="J6" s="1">
        <v>0</v>
      </c>
      <c r="K6" s="1">
        <v>0</v>
      </c>
      <c r="L6" s="1">
        <v>0</v>
      </c>
      <c r="M6" s="14">
        <f t="shared" si="0"/>
        <v>4</v>
      </c>
      <c r="N6" s="15">
        <f t="shared" si="1"/>
      </c>
      <c r="O6" s="16">
        <f t="shared" si="2"/>
        <v>0.16666666666666666</v>
      </c>
      <c r="P6" s="17">
        <f t="shared" si="3"/>
      </c>
      <c r="Q6" s="18">
        <f t="shared" si="4"/>
        <v>0.18181818181818182</v>
      </c>
      <c r="R6" s="19">
        <f t="shared" si="5"/>
        <v>39</v>
      </c>
      <c r="S6" s="18"/>
      <c r="U6" s="20" t="s">
        <v>20</v>
      </c>
      <c r="V6" s="20"/>
      <c r="W6" s="20"/>
      <c r="X6" s="21"/>
      <c r="Y6" s="21"/>
      <c r="Z6" s="21"/>
      <c r="AA6" s="21"/>
      <c r="AB6" s="21"/>
      <c r="AC6" s="21"/>
      <c r="AD6" s="21"/>
    </row>
    <row r="7" spans="1:30" ht="61.5" thickBot="1">
      <c r="A7" s="8">
        <v>6</v>
      </c>
      <c r="B7" s="13" t="s">
        <v>28</v>
      </c>
      <c r="C7" s="25" t="s">
        <v>131</v>
      </c>
      <c r="D7" s="26">
        <v>4</v>
      </c>
      <c r="E7" s="25" t="s">
        <v>130</v>
      </c>
      <c r="F7" s="25" t="s">
        <v>158</v>
      </c>
      <c r="G7" s="2">
        <v>0</v>
      </c>
      <c r="H7" s="1">
        <v>0</v>
      </c>
      <c r="I7" s="1">
        <v>4</v>
      </c>
      <c r="J7" s="1">
        <v>4</v>
      </c>
      <c r="K7" s="1">
        <v>4</v>
      </c>
      <c r="L7" s="1">
        <v>2</v>
      </c>
      <c r="M7" s="14">
        <f t="shared" si="0"/>
        <v>14</v>
      </c>
      <c r="N7" s="15">
        <f t="shared" si="1"/>
      </c>
      <c r="O7" s="16">
        <f t="shared" si="2"/>
        <v>0.5833333333333334</v>
      </c>
      <c r="P7" s="17">
        <f t="shared" si="3"/>
      </c>
      <c r="Q7" s="18">
        <f t="shared" si="4"/>
        <v>0.6363636363636364</v>
      </c>
      <c r="R7" s="19">
        <f t="shared" si="5"/>
        <v>8</v>
      </c>
      <c r="S7" s="18"/>
      <c r="U7" s="20" t="s">
        <v>21</v>
      </c>
      <c r="V7" s="20"/>
      <c r="W7" s="20"/>
      <c r="X7" s="21"/>
      <c r="Y7" s="21"/>
      <c r="Z7" s="21"/>
      <c r="AA7" s="21"/>
      <c r="AB7" s="21"/>
      <c r="AC7" s="21"/>
      <c r="AD7" s="21"/>
    </row>
    <row r="8" spans="1:30" ht="91.5" thickBot="1">
      <c r="A8" s="8">
        <v>7</v>
      </c>
      <c r="B8" s="13" t="s">
        <v>29</v>
      </c>
      <c r="C8" s="25" t="s">
        <v>121</v>
      </c>
      <c r="D8" s="26">
        <v>4</v>
      </c>
      <c r="E8" s="25" t="s">
        <v>122</v>
      </c>
      <c r="F8" s="25" t="s">
        <v>158</v>
      </c>
      <c r="G8" s="2">
        <v>0</v>
      </c>
      <c r="H8" s="1">
        <v>0</v>
      </c>
      <c r="I8" s="1">
        <v>4</v>
      </c>
      <c r="J8" s="1">
        <v>0</v>
      </c>
      <c r="K8" s="1">
        <v>0</v>
      </c>
      <c r="L8" s="1">
        <v>2</v>
      </c>
      <c r="M8" s="14">
        <f t="shared" si="0"/>
        <v>6</v>
      </c>
      <c r="N8" s="15">
        <f t="shared" si="1"/>
      </c>
      <c r="O8" s="16">
        <f t="shared" si="2"/>
        <v>0.25</v>
      </c>
      <c r="P8" s="17">
        <f t="shared" si="3"/>
      </c>
      <c r="Q8" s="18">
        <f t="shared" si="4"/>
        <v>0.2727272727272727</v>
      </c>
      <c r="R8" s="19">
        <f t="shared" si="5"/>
        <v>32</v>
      </c>
      <c r="S8" s="18"/>
      <c r="U8" s="20" t="s">
        <v>22</v>
      </c>
      <c r="V8" s="20"/>
      <c r="W8" s="20"/>
      <c r="X8" s="21"/>
      <c r="Y8" s="21"/>
      <c r="Z8" s="21"/>
      <c r="AA8" s="21"/>
      <c r="AB8" s="21"/>
      <c r="AC8" s="21"/>
      <c r="AD8" s="21"/>
    </row>
    <row r="9" spans="1:30" ht="91.5" thickBot="1">
      <c r="A9" s="8">
        <v>8</v>
      </c>
      <c r="B9" s="13" t="s">
        <v>30</v>
      </c>
      <c r="C9" s="25" t="s">
        <v>137</v>
      </c>
      <c r="D9" s="26">
        <v>4</v>
      </c>
      <c r="E9" s="25" t="s">
        <v>138</v>
      </c>
      <c r="F9" s="25" t="s">
        <v>158</v>
      </c>
      <c r="G9" s="2">
        <v>0</v>
      </c>
      <c r="H9" s="1">
        <v>0</v>
      </c>
      <c r="I9" s="1">
        <v>3</v>
      </c>
      <c r="J9" s="1">
        <v>0</v>
      </c>
      <c r="K9" s="1">
        <v>0</v>
      </c>
      <c r="L9" s="1">
        <v>3</v>
      </c>
      <c r="M9" s="14">
        <f t="shared" si="0"/>
        <v>6</v>
      </c>
      <c r="N9" s="15">
        <f t="shared" si="1"/>
      </c>
      <c r="O9" s="16">
        <f t="shared" si="2"/>
        <v>0.25</v>
      </c>
      <c r="P9" s="17">
        <f t="shared" si="3"/>
      </c>
      <c r="Q9" s="18">
        <f t="shared" si="4"/>
        <v>0.2727272727272727</v>
      </c>
      <c r="R9" s="19">
        <f t="shared" si="5"/>
        <v>32</v>
      </c>
      <c r="S9" s="18"/>
      <c r="U9" s="24" t="s">
        <v>14</v>
      </c>
      <c r="V9" s="20"/>
      <c r="W9" s="20"/>
      <c r="X9" s="21"/>
      <c r="Y9" s="21"/>
      <c r="Z9" s="21"/>
      <c r="AA9" s="21"/>
      <c r="AB9" s="21"/>
      <c r="AC9" s="21"/>
      <c r="AD9" s="21"/>
    </row>
    <row r="10" spans="1:23" ht="60.75" thickBot="1">
      <c r="A10" s="8">
        <v>9</v>
      </c>
      <c r="B10" s="13" t="s">
        <v>31</v>
      </c>
      <c r="C10" s="25" t="s">
        <v>156</v>
      </c>
      <c r="D10" s="26">
        <v>4</v>
      </c>
      <c r="E10" s="25" t="s">
        <v>68</v>
      </c>
      <c r="F10" s="25" t="s">
        <v>158</v>
      </c>
      <c r="G10" s="2">
        <v>0</v>
      </c>
      <c r="H10" s="1">
        <v>0</v>
      </c>
      <c r="I10" s="1">
        <v>3</v>
      </c>
      <c r="J10" s="1">
        <v>0</v>
      </c>
      <c r="K10" s="1">
        <v>0</v>
      </c>
      <c r="L10" s="1">
        <v>0</v>
      </c>
      <c r="M10" s="14">
        <f t="shared" si="0"/>
        <v>3</v>
      </c>
      <c r="N10" s="15">
        <f t="shared" si="1"/>
      </c>
      <c r="O10" s="16">
        <f t="shared" si="2"/>
        <v>0.125</v>
      </c>
      <c r="P10" s="17">
        <f t="shared" si="3"/>
      </c>
      <c r="Q10" s="18">
        <f t="shared" si="4"/>
        <v>0.13636363636363635</v>
      </c>
      <c r="R10" s="19">
        <f t="shared" si="5"/>
        <v>43</v>
      </c>
      <c r="S10" s="18"/>
      <c r="U10" s="28" t="s">
        <v>23</v>
      </c>
      <c r="V10" s="28"/>
      <c r="W10" s="28"/>
    </row>
    <row r="11" spans="1:23" ht="90.75" thickBot="1">
      <c r="A11" s="8">
        <v>10</v>
      </c>
      <c r="B11" s="13" t="s">
        <v>32</v>
      </c>
      <c r="C11" s="25" t="s">
        <v>123</v>
      </c>
      <c r="D11" s="26">
        <v>4</v>
      </c>
      <c r="E11" s="25" t="s">
        <v>122</v>
      </c>
      <c r="F11" s="25" t="s">
        <v>158</v>
      </c>
      <c r="G11" s="2">
        <v>0</v>
      </c>
      <c r="H11" s="1">
        <v>2</v>
      </c>
      <c r="I11" s="1">
        <v>4</v>
      </c>
      <c r="J11" s="1">
        <v>0</v>
      </c>
      <c r="K11" s="1">
        <v>0</v>
      </c>
      <c r="L11" s="1">
        <v>3</v>
      </c>
      <c r="M11" s="14">
        <f t="shared" si="0"/>
        <v>9</v>
      </c>
      <c r="N11" s="15">
        <f t="shared" si="1"/>
      </c>
      <c r="O11" s="16">
        <f t="shared" si="2"/>
        <v>0.375</v>
      </c>
      <c r="P11" s="17">
        <f t="shared" si="3"/>
      </c>
      <c r="Q11" s="18">
        <f t="shared" si="4"/>
        <v>0.4090909090909091</v>
      </c>
      <c r="R11" s="19">
        <f t="shared" si="5"/>
        <v>21</v>
      </c>
      <c r="S11" s="18"/>
      <c r="U11" s="28"/>
      <c r="V11" s="28"/>
      <c r="W11" s="28"/>
    </row>
    <row r="12" spans="1:23" ht="90.75" thickBot="1">
      <c r="A12" s="8">
        <v>11</v>
      </c>
      <c r="B12" s="13" t="s">
        <v>33</v>
      </c>
      <c r="C12" s="25" t="s">
        <v>124</v>
      </c>
      <c r="D12" s="26">
        <v>4</v>
      </c>
      <c r="E12" s="25" t="s">
        <v>122</v>
      </c>
      <c r="F12" s="25" t="s">
        <v>158</v>
      </c>
      <c r="G12" s="2">
        <v>4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4">
        <f t="shared" si="0"/>
        <v>4</v>
      </c>
      <c r="N12" s="15">
        <f t="shared" si="1"/>
      </c>
      <c r="O12" s="16">
        <f t="shared" si="2"/>
        <v>0.16666666666666666</v>
      </c>
      <c r="P12" s="17">
        <f t="shared" si="3"/>
      </c>
      <c r="Q12" s="18">
        <f t="shared" si="4"/>
        <v>0.18181818181818182</v>
      </c>
      <c r="R12" s="19">
        <f t="shared" si="5"/>
        <v>39</v>
      </c>
      <c r="S12" s="18"/>
      <c r="U12" s="28"/>
      <c r="V12" s="28"/>
      <c r="W12" s="28"/>
    </row>
    <row r="13" spans="1:23" ht="60.75" thickBot="1">
      <c r="A13" s="8">
        <v>13</v>
      </c>
      <c r="B13" s="13" t="s">
        <v>34</v>
      </c>
      <c r="C13" s="25" t="s">
        <v>157</v>
      </c>
      <c r="D13" s="26">
        <v>4</v>
      </c>
      <c r="E13" s="25" t="s">
        <v>68</v>
      </c>
      <c r="F13" s="25" t="s">
        <v>158</v>
      </c>
      <c r="G13" s="2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4">
        <f t="shared" si="0"/>
        <v>0</v>
      </c>
      <c r="N13" s="15">
        <f t="shared" si="1"/>
      </c>
      <c r="O13" s="16">
        <f t="shared" si="2"/>
        <v>0</v>
      </c>
      <c r="P13" s="17">
        <f t="shared" si="3"/>
      </c>
      <c r="Q13" s="18">
        <f t="shared" si="4"/>
        <v>0</v>
      </c>
      <c r="R13" s="19">
        <f t="shared" si="5"/>
        <v>52</v>
      </c>
      <c r="S13" s="18"/>
      <c r="U13" s="28"/>
      <c r="V13" s="28"/>
      <c r="W13" s="28"/>
    </row>
    <row r="14" spans="1:19" ht="90.75" thickBot="1">
      <c r="A14" s="8">
        <v>14</v>
      </c>
      <c r="B14" s="13" t="s">
        <v>35</v>
      </c>
      <c r="C14" s="25" t="s">
        <v>132</v>
      </c>
      <c r="D14" s="26">
        <v>4</v>
      </c>
      <c r="E14" s="25" t="s">
        <v>130</v>
      </c>
      <c r="F14" s="25" t="s">
        <v>158</v>
      </c>
      <c r="G14" s="2">
        <v>0</v>
      </c>
      <c r="H14" s="1">
        <v>4</v>
      </c>
      <c r="I14" s="1">
        <v>3</v>
      </c>
      <c r="J14" s="1">
        <v>2</v>
      </c>
      <c r="K14" s="1">
        <v>0</v>
      </c>
      <c r="L14" s="1">
        <v>0</v>
      </c>
      <c r="M14" s="14">
        <f t="shared" si="0"/>
        <v>9</v>
      </c>
      <c r="N14" s="15">
        <f t="shared" si="1"/>
      </c>
      <c r="O14" s="16">
        <f t="shared" si="2"/>
        <v>0.375</v>
      </c>
      <c r="P14" s="17">
        <f t="shared" si="3"/>
      </c>
      <c r="Q14" s="18">
        <f t="shared" si="4"/>
        <v>0.4090909090909091</v>
      </c>
      <c r="R14" s="19">
        <f t="shared" si="5"/>
        <v>21</v>
      </c>
      <c r="S14" s="18"/>
    </row>
    <row r="15" spans="1:19" ht="90.75" thickBot="1">
      <c r="A15" s="8">
        <v>15</v>
      </c>
      <c r="B15" s="13" t="s">
        <v>36</v>
      </c>
      <c r="C15" s="25" t="s">
        <v>107</v>
      </c>
      <c r="D15" s="26">
        <v>4</v>
      </c>
      <c r="E15" s="25" t="s">
        <v>106</v>
      </c>
      <c r="F15" s="25" t="s">
        <v>158</v>
      </c>
      <c r="G15" s="2">
        <v>3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4">
        <f t="shared" si="0"/>
        <v>3</v>
      </c>
      <c r="N15" s="15">
        <f t="shared" si="1"/>
      </c>
      <c r="O15" s="16">
        <f t="shared" si="2"/>
        <v>0.125</v>
      </c>
      <c r="P15" s="17">
        <f t="shared" si="3"/>
      </c>
      <c r="Q15" s="18">
        <f t="shared" si="4"/>
        <v>0.13636363636363635</v>
      </c>
      <c r="R15" s="19">
        <f t="shared" si="5"/>
        <v>43</v>
      </c>
      <c r="S15" s="18"/>
    </row>
    <row r="16" spans="1:19" ht="90.75" thickBot="1">
      <c r="A16" s="8">
        <v>16</v>
      </c>
      <c r="B16" s="13" t="s">
        <v>37</v>
      </c>
      <c r="C16" s="25" t="s">
        <v>149</v>
      </c>
      <c r="D16" s="26">
        <v>4</v>
      </c>
      <c r="E16" s="25" t="s">
        <v>148</v>
      </c>
      <c r="F16" s="25" t="s">
        <v>158</v>
      </c>
      <c r="G16" s="2">
        <v>3</v>
      </c>
      <c r="H16" s="1">
        <v>1</v>
      </c>
      <c r="I16" s="1">
        <v>0</v>
      </c>
      <c r="J16" s="1">
        <v>0</v>
      </c>
      <c r="K16" s="1">
        <v>1</v>
      </c>
      <c r="L16" s="1">
        <v>1</v>
      </c>
      <c r="M16" s="14">
        <f t="shared" si="0"/>
        <v>6</v>
      </c>
      <c r="N16" s="15">
        <f t="shared" si="1"/>
      </c>
      <c r="O16" s="16">
        <f t="shared" si="2"/>
        <v>0.25</v>
      </c>
      <c r="P16" s="17">
        <f t="shared" si="3"/>
      </c>
      <c r="Q16" s="18">
        <f t="shared" si="4"/>
        <v>0.2727272727272727</v>
      </c>
      <c r="R16" s="19">
        <f t="shared" si="5"/>
        <v>32</v>
      </c>
      <c r="S16" s="18"/>
    </row>
    <row r="17" spans="1:19" ht="60.75" thickBot="1">
      <c r="A17" s="8">
        <v>17</v>
      </c>
      <c r="B17" s="13" t="s">
        <v>38</v>
      </c>
      <c r="C17" s="25" t="s">
        <v>111</v>
      </c>
      <c r="D17" s="26">
        <v>4</v>
      </c>
      <c r="E17" s="25" t="s">
        <v>110</v>
      </c>
      <c r="F17" s="25" t="s">
        <v>158</v>
      </c>
      <c r="G17" s="2">
        <v>0</v>
      </c>
      <c r="H17" s="1">
        <v>4</v>
      </c>
      <c r="I17" s="1">
        <v>4</v>
      </c>
      <c r="J17" s="1">
        <v>0</v>
      </c>
      <c r="K17" s="1">
        <v>4</v>
      </c>
      <c r="L17" s="1">
        <v>3</v>
      </c>
      <c r="M17" s="14">
        <f t="shared" si="0"/>
        <v>15</v>
      </c>
      <c r="N17" s="15">
        <f t="shared" si="1"/>
      </c>
      <c r="O17" s="16">
        <f t="shared" si="2"/>
        <v>0.625</v>
      </c>
      <c r="P17" s="17">
        <f t="shared" si="3"/>
      </c>
      <c r="Q17" s="18">
        <f t="shared" si="4"/>
        <v>0.6818181818181818</v>
      </c>
      <c r="R17" s="19">
        <f t="shared" si="5"/>
        <v>6</v>
      </c>
      <c r="S17" s="18"/>
    </row>
    <row r="18" spans="1:19" ht="75.75" thickBot="1">
      <c r="A18" s="8">
        <v>18</v>
      </c>
      <c r="B18" s="13" t="s">
        <v>39</v>
      </c>
      <c r="C18" s="25" t="s">
        <v>117</v>
      </c>
      <c r="D18" s="26">
        <v>4</v>
      </c>
      <c r="E18" s="25" t="s">
        <v>118</v>
      </c>
      <c r="F18" s="25" t="s">
        <v>158</v>
      </c>
      <c r="G18" s="2">
        <v>4</v>
      </c>
      <c r="H18" s="1">
        <v>4</v>
      </c>
      <c r="I18" s="1">
        <v>4</v>
      </c>
      <c r="J18" s="1">
        <v>1</v>
      </c>
      <c r="K18" s="1">
        <v>4</v>
      </c>
      <c r="L18" s="1">
        <v>0</v>
      </c>
      <c r="M18" s="14">
        <f t="shared" si="0"/>
        <v>17</v>
      </c>
      <c r="N18" s="15">
        <f t="shared" si="1"/>
      </c>
      <c r="O18" s="16">
        <f t="shared" si="2"/>
        <v>0.7083333333333334</v>
      </c>
      <c r="P18" s="17">
        <f t="shared" si="3"/>
      </c>
      <c r="Q18" s="18">
        <f t="shared" si="4"/>
        <v>0.7727272727272727</v>
      </c>
      <c r="R18" s="19">
        <f t="shared" si="5"/>
        <v>2</v>
      </c>
      <c r="S18" s="18"/>
    </row>
    <row r="19" spans="1:19" ht="75.75" thickBot="1">
      <c r="A19" s="8">
        <v>19</v>
      </c>
      <c r="B19" s="13" t="s">
        <v>40</v>
      </c>
      <c r="C19" s="25" t="s">
        <v>127</v>
      </c>
      <c r="D19" s="26">
        <v>4</v>
      </c>
      <c r="E19" s="25" t="s">
        <v>126</v>
      </c>
      <c r="F19" s="25" t="s">
        <v>158</v>
      </c>
      <c r="G19" s="2">
        <v>0</v>
      </c>
      <c r="H19" s="1">
        <v>3</v>
      </c>
      <c r="I19" s="1">
        <v>4</v>
      </c>
      <c r="J19" s="1">
        <v>2</v>
      </c>
      <c r="K19" s="1">
        <v>0</v>
      </c>
      <c r="L19" s="1">
        <v>2</v>
      </c>
      <c r="M19" s="14">
        <f t="shared" si="0"/>
        <v>11</v>
      </c>
      <c r="N19" s="15">
        <f t="shared" si="1"/>
      </c>
      <c r="O19" s="16">
        <f t="shared" si="2"/>
        <v>0.4583333333333333</v>
      </c>
      <c r="P19" s="17">
        <f t="shared" si="3"/>
      </c>
      <c r="Q19" s="18">
        <f t="shared" si="4"/>
        <v>0.5</v>
      </c>
      <c r="R19" s="19">
        <f t="shared" si="5"/>
        <v>18</v>
      </c>
      <c r="S19" s="18"/>
    </row>
    <row r="20" spans="1:19" ht="75.75" thickBot="1">
      <c r="A20" s="8">
        <v>20</v>
      </c>
      <c r="B20" s="13" t="s">
        <v>41</v>
      </c>
      <c r="C20" s="25" t="s">
        <v>115</v>
      </c>
      <c r="D20" s="26">
        <v>4</v>
      </c>
      <c r="E20" s="25" t="s">
        <v>114</v>
      </c>
      <c r="F20" s="25" t="s">
        <v>158</v>
      </c>
      <c r="G20" s="2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4">
        <f t="shared" si="0"/>
        <v>0</v>
      </c>
      <c r="N20" s="15">
        <f t="shared" si="1"/>
      </c>
      <c r="O20" s="16">
        <f t="shared" si="2"/>
        <v>0</v>
      </c>
      <c r="P20" s="17">
        <f t="shared" si="3"/>
      </c>
      <c r="Q20" s="18">
        <f t="shared" si="4"/>
        <v>0</v>
      </c>
      <c r="R20" s="19">
        <f t="shared" si="5"/>
        <v>52</v>
      </c>
      <c r="S20" s="18"/>
    </row>
    <row r="21" spans="1:19" ht="90.75" thickBot="1">
      <c r="A21" s="8">
        <v>21</v>
      </c>
      <c r="B21" s="13" t="s">
        <v>42</v>
      </c>
      <c r="C21" s="25" t="s">
        <v>119</v>
      </c>
      <c r="D21" s="26">
        <v>4</v>
      </c>
      <c r="E21" s="25" t="s">
        <v>118</v>
      </c>
      <c r="F21" s="25" t="s">
        <v>158</v>
      </c>
      <c r="G21" s="2">
        <v>4</v>
      </c>
      <c r="H21" s="1">
        <v>4</v>
      </c>
      <c r="I21" s="1">
        <v>4</v>
      </c>
      <c r="J21" s="1">
        <v>4</v>
      </c>
      <c r="K21" s="1">
        <v>0</v>
      </c>
      <c r="L21" s="1">
        <v>0</v>
      </c>
      <c r="M21" s="14">
        <f t="shared" si="0"/>
        <v>16</v>
      </c>
      <c r="N21" s="15">
        <f t="shared" si="1"/>
      </c>
      <c r="O21" s="16">
        <f t="shared" si="2"/>
        <v>0.6666666666666666</v>
      </c>
      <c r="P21" s="17">
        <f t="shared" si="3"/>
      </c>
      <c r="Q21" s="18">
        <f t="shared" si="4"/>
        <v>0.7272727272727273</v>
      </c>
      <c r="R21" s="19">
        <f t="shared" si="5"/>
        <v>4</v>
      </c>
      <c r="S21" s="18"/>
    </row>
    <row r="22" spans="1:19" ht="75.75" thickBot="1">
      <c r="A22" s="8">
        <v>22</v>
      </c>
      <c r="B22" s="13" t="s">
        <v>43</v>
      </c>
      <c r="C22" s="25" t="s">
        <v>105</v>
      </c>
      <c r="D22" s="26">
        <v>4</v>
      </c>
      <c r="E22" s="25" t="s">
        <v>106</v>
      </c>
      <c r="F22" s="25" t="s">
        <v>158</v>
      </c>
      <c r="G22" s="2">
        <v>0</v>
      </c>
      <c r="H22" s="1">
        <v>0</v>
      </c>
      <c r="I22" s="1">
        <v>3</v>
      </c>
      <c r="J22" s="1">
        <v>0</v>
      </c>
      <c r="K22" s="1">
        <v>3</v>
      </c>
      <c r="L22" s="1">
        <v>2</v>
      </c>
      <c r="M22" s="14">
        <f t="shared" si="0"/>
        <v>8</v>
      </c>
      <c r="N22" s="15">
        <f t="shared" si="1"/>
      </c>
      <c r="O22" s="16">
        <f t="shared" si="2"/>
        <v>0.3333333333333333</v>
      </c>
      <c r="P22" s="17">
        <f t="shared" si="3"/>
      </c>
      <c r="Q22" s="18">
        <f t="shared" si="4"/>
        <v>0.36363636363636365</v>
      </c>
      <c r="R22" s="19">
        <f t="shared" si="5"/>
        <v>25</v>
      </c>
      <c r="S22" s="18"/>
    </row>
    <row r="23" spans="1:19" ht="75.75" thickBot="1">
      <c r="A23" s="8">
        <v>23</v>
      </c>
      <c r="B23" s="13" t="s">
        <v>44</v>
      </c>
      <c r="C23" s="25" t="s">
        <v>116</v>
      </c>
      <c r="D23" s="26">
        <v>4</v>
      </c>
      <c r="E23" s="25" t="s">
        <v>114</v>
      </c>
      <c r="F23" s="25" t="s">
        <v>158</v>
      </c>
      <c r="G23" s="2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4">
        <v>0</v>
      </c>
      <c r="N23" s="15">
        <f t="shared" si="1"/>
      </c>
      <c r="O23" s="16">
        <f t="shared" si="2"/>
        <v>0</v>
      </c>
      <c r="P23" s="17">
        <f t="shared" si="3"/>
      </c>
      <c r="Q23" s="18">
        <f t="shared" si="4"/>
        <v>0</v>
      </c>
      <c r="R23" s="19">
        <f t="shared" si="5"/>
        <v>52</v>
      </c>
      <c r="S23" s="18"/>
    </row>
    <row r="24" spans="1:19" ht="75.75" thickBot="1">
      <c r="A24" s="8">
        <v>24</v>
      </c>
      <c r="B24" s="13" t="s">
        <v>45</v>
      </c>
      <c r="C24" s="25" t="s">
        <v>112</v>
      </c>
      <c r="D24" s="26">
        <v>4</v>
      </c>
      <c r="E24" s="25" t="s">
        <v>110</v>
      </c>
      <c r="F24" s="25" t="s">
        <v>158</v>
      </c>
      <c r="G24" s="2">
        <v>0</v>
      </c>
      <c r="H24" s="1">
        <v>0</v>
      </c>
      <c r="I24" s="1">
        <v>4</v>
      </c>
      <c r="J24" s="1">
        <v>0</v>
      </c>
      <c r="K24" s="1">
        <v>0</v>
      </c>
      <c r="L24" s="1">
        <v>3</v>
      </c>
      <c r="M24" s="14">
        <f t="shared" si="0"/>
        <v>7</v>
      </c>
      <c r="N24" s="15">
        <f t="shared" si="1"/>
      </c>
      <c r="O24" s="16">
        <f t="shared" si="2"/>
        <v>0.2916666666666667</v>
      </c>
      <c r="P24" s="17">
        <f t="shared" si="3"/>
      </c>
      <c r="Q24" s="18">
        <f t="shared" si="4"/>
        <v>0.3181818181818182</v>
      </c>
      <c r="R24" s="19">
        <f t="shared" si="5"/>
        <v>28</v>
      </c>
      <c r="S24" s="18"/>
    </row>
    <row r="25" spans="1:19" ht="75.75" thickBot="1">
      <c r="A25" s="8">
        <v>25</v>
      </c>
      <c r="B25" s="13" t="s">
        <v>46</v>
      </c>
      <c r="C25" s="25" t="s">
        <v>125</v>
      </c>
      <c r="D25" s="26">
        <v>4</v>
      </c>
      <c r="E25" s="25" t="s">
        <v>126</v>
      </c>
      <c r="F25" s="25" t="s">
        <v>158</v>
      </c>
      <c r="G25" s="2">
        <v>0</v>
      </c>
      <c r="H25" s="1">
        <v>0</v>
      </c>
      <c r="I25" s="1">
        <v>4</v>
      </c>
      <c r="J25" s="1">
        <v>0</v>
      </c>
      <c r="K25" s="1">
        <v>0</v>
      </c>
      <c r="L25" s="1">
        <v>0</v>
      </c>
      <c r="M25" s="14">
        <f t="shared" si="0"/>
        <v>4</v>
      </c>
      <c r="N25" s="15">
        <f t="shared" si="1"/>
      </c>
      <c r="O25" s="16">
        <f t="shared" si="2"/>
        <v>0.16666666666666666</v>
      </c>
      <c r="P25" s="17">
        <f t="shared" si="3"/>
      </c>
      <c r="Q25" s="18">
        <f t="shared" si="4"/>
        <v>0.18181818181818182</v>
      </c>
      <c r="R25" s="19">
        <f t="shared" si="5"/>
        <v>39</v>
      </c>
      <c r="S25" s="18"/>
    </row>
    <row r="26" spans="1:19" ht="90.75" thickBot="1">
      <c r="A26" s="8">
        <v>26</v>
      </c>
      <c r="B26" s="13" t="s">
        <v>47</v>
      </c>
      <c r="C26" s="25" t="s">
        <v>147</v>
      </c>
      <c r="D26" s="26">
        <v>4</v>
      </c>
      <c r="E26" s="25" t="s">
        <v>148</v>
      </c>
      <c r="F26" s="25" t="s">
        <v>158</v>
      </c>
      <c r="G26" s="2">
        <v>0</v>
      </c>
      <c r="H26" s="1">
        <v>0</v>
      </c>
      <c r="I26" s="1">
        <v>4</v>
      </c>
      <c r="J26" s="1">
        <v>0</v>
      </c>
      <c r="K26" s="1">
        <v>1</v>
      </c>
      <c r="L26" s="1">
        <v>3</v>
      </c>
      <c r="M26" s="14">
        <f t="shared" si="0"/>
        <v>8</v>
      </c>
      <c r="N26" s="15">
        <f t="shared" si="1"/>
      </c>
      <c r="O26" s="16">
        <f t="shared" si="2"/>
        <v>0.3333333333333333</v>
      </c>
      <c r="P26" s="17">
        <f t="shared" si="3"/>
      </c>
      <c r="Q26" s="18">
        <f t="shared" si="4"/>
        <v>0.36363636363636365</v>
      </c>
      <c r="R26" s="19">
        <f t="shared" si="5"/>
        <v>25</v>
      </c>
      <c r="S26" s="18"/>
    </row>
    <row r="27" spans="1:19" ht="75.75" thickBot="1">
      <c r="A27" s="8">
        <v>27</v>
      </c>
      <c r="B27" s="13" t="s">
        <v>48</v>
      </c>
      <c r="C27" s="25" t="s">
        <v>133</v>
      </c>
      <c r="D27" s="26">
        <v>4</v>
      </c>
      <c r="E27" s="25" t="s">
        <v>134</v>
      </c>
      <c r="F27" s="25" t="s">
        <v>158</v>
      </c>
      <c r="G27" s="2">
        <v>0</v>
      </c>
      <c r="H27" s="1">
        <v>0</v>
      </c>
      <c r="I27" s="1">
        <v>0</v>
      </c>
      <c r="J27" s="1">
        <v>0</v>
      </c>
      <c r="K27" s="1">
        <v>0</v>
      </c>
      <c r="L27" s="1">
        <v>3</v>
      </c>
      <c r="M27" s="14">
        <f t="shared" si="0"/>
        <v>3</v>
      </c>
      <c r="N27" s="15">
        <f t="shared" si="1"/>
      </c>
      <c r="O27" s="16">
        <f t="shared" si="2"/>
        <v>0.125</v>
      </c>
      <c r="P27" s="17">
        <f t="shared" si="3"/>
      </c>
      <c r="Q27" s="18">
        <f t="shared" si="4"/>
        <v>0.13636363636363635</v>
      </c>
      <c r="R27" s="19">
        <f t="shared" si="5"/>
        <v>43</v>
      </c>
      <c r="S27" s="18"/>
    </row>
    <row r="28" spans="1:19" ht="75.75" thickBot="1">
      <c r="A28" s="8">
        <v>40</v>
      </c>
      <c r="B28" s="13" t="s">
        <v>49</v>
      </c>
      <c r="C28" s="25" t="s">
        <v>120</v>
      </c>
      <c r="D28" s="26">
        <v>4</v>
      </c>
      <c r="E28" s="25" t="s">
        <v>118</v>
      </c>
      <c r="F28" s="25" t="s">
        <v>158</v>
      </c>
      <c r="G28" s="2">
        <v>0</v>
      </c>
      <c r="H28" s="1">
        <v>2</v>
      </c>
      <c r="I28" s="1">
        <v>3</v>
      </c>
      <c r="J28" s="1">
        <v>4</v>
      </c>
      <c r="K28" s="1">
        <v>4</v>
      </c>
      <c r="L28" s="1">
        <v>2</v>
      </c>
      <c r="M28" s="14">
        <f aca="true" t="shared" si="6" ref="M28:M50">SUM(G28:L28)</f>
        <v>15</v>
      </c>
      <c r="N28" s="15">
        <f aca="true" t="shared" si="7" ref="N28:N50">IF(B28&gt;"",IF(P28&gt;"",P28,(IF(S28&gt;"",S28,""))),"")</f>
      </c>
      <c r="O28" s="16">
        <f aca="true" t="shared" si="8" ref="O28:O50">IF(B28&gt;"",M28/$P$1,"")</f>
        <v>0.625</v>
      </c>
      <c r="P28" s="17">
        <f t="shared" si="3"/>
      </c>
      <c r="Q28" s="18">
        <f t="shared" si="4"/>
        <v>0.6818181818181818</v>
      </c>
      <c r="R28" s="19">
        <f t="shared" si="5"/>
        <v>6</v>
      </c>
      <c r="S28" s="18"/>
    </row>
    <row r="29" spans="1:19" ht="75.75" thickBot="1">
      <c r="A29" s="8">
        <v>41</v>
      </c>
      <c r="B29" s="13" t="s">
        <v>50</v>
      </c>
      <c r="C29" s="25" t="s">
        <v>101</v>
      </c>
      <c r="D29" s="26">
        <v>4</v>
      </c>
      <c r="E29" s="25" t="s">
        <v>102</v>
      </c>
      <c r="F29" s="25" t="s">
        <v>158</v>
      </c>
      <c r="G29" s="2">
        <v>4</v>
      </c>
      <c r="H29" s="1">
        <v>4</v>
      </c>
      <c r="I29" s="1">
        <v>4</v>
      </c>
      <c r="J29" s="1">
        <v>2</v>
      </c>
      <c r="K29" s="1">
        <v>4</v>
      </c>
      <c r="L29" s="1">
        <v>4</v>
      </c>
      <c r="M29" s="14">
        <f t="shared" si="6"/>
        <v>22</v>
      </c>
      <c r="N29" s="15" t="str">
        <f t="shared" si="7"/>
        <v>победитель</v>
      </c>
      <c r="O29" s="16">
        <f t="shared" si="8"/>
        <v>0.9166666666666666</v>
      </c>
      <c r="P29" s="17" t="str">
        <f t="shared" si="3"/>
        <v>победитель</v>
      </c>
      <c r="Q29" s="18">
        <f t="shared" si="4"/>
        <v>1</v>
      </c>
      <c r="R29" s="19">
        <f t="shared" si="5"/>
        <v>1</v>
      </c>
      <c r="S29" s="18"/>
    </row>
    <row r="30" spans="1:19" ht="75.75" thickBot="1">
      <c r="A30" s="8">
        <v>42</v>
      </c>
      <c r="B30" s="13" t="s">
        <v>51</v>
      </c>
      <c r="C30" s="25" t="s">
        <v>72</v>
      </c>
      <c r="D30" s="26">
        <v>4</v>
      </c>
      <c r="E30" s="25" t="s">
        <v>70</v>
      </c>
      <c r="F30" s="25" t="s">
        <v>158</v>
      </c>
      <c r="G30" s="2">
        <v>4</v>
      </c>
      <c r="H30" s="1">
        <v>1</v>
      </c>
      <c r="I30" s="1">
        <v>0</v>
      </c>
      <c r="J30" s="1">
        <v>0</v>
      </c>
      <c r="K30" s="1">
        <v>0</v>
      </c>
      <c r="L30" s="1">
        <v>2</v>
      </c>
      <c r="M30" s="14">
        <f t="shared" si="6"/>
        <v>7</v>
      </c>
      <c r="N30" s="15">
        <f t="shared" si="7"/>
      </c>
      <c r="O30" s="16">
        <f t="shared" si="8"/>
        <v>0.2916666666666667</v>
      </c>
      <c r="P30" s="17">
        <f t="shared" si="3"/>
      </c>
      <c r="Q30" s="18">
        <f t="shared" si="4"/>
        <v>0.3181818181818182</v>
      </c>
      <c r="R30" s="19">
        <f t="shared" si="5"/>
        <v>28</v>
      </c>
      <c r="S30" s="18"/>
    </row>
    <row r="31" spans="1:19" ht="75.75" thickBot="1">
      <c r="A31" s="8">
        <v>43</v>
      </c>
      <c r="B31" s="13" t="s">
        <v>52</v>
      </c>
      <c r="C31" s="25" t="s">
        <v>95</v>
      </c>
      <c r="D31" s="26">
        <v>4</v>
      </c>
      <c r="E31" s="25" t="s">
        <v>96</v>
      </c>
      <c r="F31" s="25" t="s">
        <v>158</v>
      </c>
      <c r="G31" s="2">
        <v>3</v>
      </c>
      <c r="H31" s="1">
        <v>0</v>
      </c>
      <c r="I31" s="1">
        <v>4</v>
      </c>
      <c r="J31" s="1">
        <v>1</v>
      </c>
      <c r="K31" s="1">
        <v>0</v>
      </c>
      <c r="L31" s="1">
        <v>4</v>
      </c>
      <c r="M31" s="14">
        <f t="shared" si="6"/>
        <v>12</v>
      </c>
      <c r="N31" s="15">
        <f t="shared" si="7"/>
      </c>
      <c r="O31" s="16">
        <f t="shared" si="8"/>
        <v>0.5</v>
      </c>
      <c r="P31" s="17">
        <f t="shared" si="3"/>
      </c>
      <c r="Q31" s="18">
        <f t="shared" si="4"/>
        <v>0.5454545454545454</v>
      </c>
      <c r="R31" s="19">
        <f t="shared" si="5"/>
        <v>12</v>
      </c>
      <c r="S31" s="18"/>
    </row>
    <row r="32" spans="1:19" ht="60.75" thickBot="1">
      <c r="A32" s="8">
        <v>44</v>
      </c>
      <c r="B32" s="13" t="s">
        <v>53</v>
      </c>
      <c r="C32" s="25" t="s">
        <v>97</v>
      </c>
      <c r="D32" s="26">
        <v>4</v>
      </c>
      <c r="E32" s="25" t="s">
        <v>98</v>
      </c>
      <c r="F32" s="25" t="s">
        <v>158</v>
      </c>
      <c r="G32" s="2">
        <v>0</v>
      </c>
      <c r="H32" s="1">
        <v>4</v>
      </c>
      <c r="I32" s="1">
        <v>4</v>
      </c>
      <c r="J32" s="1">
        <v>4</v>
      </c>
      <c r="K32" s="1">
        <v>4</v>
      </c>
      <c r="L32" s="1">
        <v>1</v>
      </c>
      <c r="M32" s="14">
        <f t="shared" si="6"/>
        <v>17</v>
      </c>
      <c r="N32" s="15">
        <f t="shared" si="7"/>
      </c>
      <c r="O32" s="16">
        <f t="shared" si="8"/>
        <v>0.7083333333333334</v>
      </c>
      <c r="P32" s="17">
        <f t="shared" si="3"/>
      </c>
      <c r="Q32" s="18">
        <f t="shared" si="4"/>
        <v>0.7727272727272727</v>
      </c>
      <c r="R32" s="19">
        <f t="shared" si="5"/>
        <v>2</v>
      </c>
      <c r="S32" s="18"/>
    </row>
    <row r="33" spans="1:19" ht="75.75" thickBot="1">
      <c r="A33" s="8">
        <v>45</v>
      </c>
      <c r="B33" s="13" t="s">
        <v>54</v>
      </c>
      <c r="C33" s="25" t="s">
        <v>104</v>
      </c>
      <c r="D33" s="26">
        <v>4</v>
      </c>
      <c r="E33" s="25" t="s">
        <v>102</v>
      </c>
      <c r="F33" s="25" t="s">
        <v>158</v>
      </c>
      <c r="G33" s="2">
        <v>0</v>
      </c>
      <c r="H33" s="1">
        <v>2</v>
      </c>
      <c r="I33" s="1">
        <v>4</v>
      </c>
      <c r="J33" s="1">
        <v>4</v>
      </c>
      <c r="K33" s="1">
        <v>0</v>
      </c>
      <c r="L33" s="1">
        <v>0</v>
      </c>
      <c r="M33" s="14">
        <f t="shared" si="6"/>
        <v>10</v>
      </c>
      <c r="N33" s="15">
        <f t="shared" si="7"/>
      </c>
      <c r="O33" s="16">
        <f t="shared" si="8"/>
        <v>0.4166666666666667</v>
      </c>
      <c r="P33" s="17">
        <f t="shared" si="3"/>
      </c>
      <c r="Q33" s="18">
        <f t="shared" si="4"/>
        <v>0.45454545454545453</v>
      </c>
      <c r="R33" s="19">
        <f t="shared" si="5"/>
        <v>19</v>
      </c>
      <c r="S33" s="18"/>
    </row>
    <row r="34" spans="1:19" ht="75.75" thickBot="1">
      <c r="A34" s="8">
        <v>46</v>
      </c>
      <c r="B34" s="13" t="s">
        <v>55</v>
      </c>
      <c r="C34" s="25" t="s">
        <v>99</v>
      </c>
      <c r="D34" s="26">
        <v>4</v>
      </c>
      <c r="E34" s="25" t="s">
        <v>98</v>
      </c>
      <c r="F34" s="25" t="s">
        <v>158</v>
      </c>
      <c r="G34" s="2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4">
        <f t="shared" si="6"/>
        <v>0</v>
      </c>
      <c r="N34" s="15">
        <f t="shared" si="7"/>
      </c>
      <c r="O34" s="16">
        <f t="shared" si="8"/>
        <v>0</v>
      </c>
      <c r="P34" s="17">
        <f t="shared" si="3"/>
      </c>
      <c r="Q34" s="18">
        <f t="shared" si="4"/>
        <v>0</v>
      </c>
      <c r="R34" s="19">
        <f t="shared" si="5"/>
        <v>52</v>
      </c>
      <c r="S34" s="18"/>
    </row>
    <row r="35" spans="1:19" ht="60.75" thickBot="1">
      <c r="A35" s="8">
        <v>47</v>
      </c>
      <c r="B35" s="13" t="s">
        <v>56</v>
      </c>
      <c r="C35" s="25" t="s">
        <v>93</v>
      </c>
      <c r="D35" s="26">
        <v>4</v>
      </c>
      <c r="E35" s="25" t="s">
        <v>94</v>
      </c>
      <c r="F35" s="25" t="s">
        <v>158</v>
      </c>
      <c r="G35" s="2">
        <v>0</v>
      </c>
      <c r="H35" s="1">
        <v>0</v>
      </c>
      <c r="I35" s="1">
        <v>3</v>
      </c>
      <c r="J35" s="1">
        <v>0</v>
      </c>
      <c r="K35" s="1">
        <v>0</v>
      </c>
      <c r="L35" s="1">
        <v>2</v>
      </c>
      <c r="M35" s="14">
        <f t="shared" si="6"/>
        <v>5</v>
      </c>
      <c r="N35" s="15">
        <f t="shared" si="7"/>
      </c>
      <c r="O35" s="16">
        <f t="shared" si="8"/>
        <v>0.20833333333333334</v>
      </c>
      <c r="P35" s="17">
        <f aca="true" t="shared" si="9" ref="P35:P66">IF(AND(B35&gt;"",M35=MAX(M$3:M$86),M35&gt;$P$1*0.75),"победитель","")</f>
      </c>
      <c r="Q35" s="18">
        <f aca="true" t="shared" si="10" ref="Q35:Q66">IF(B35&gt;"",M35/MAX(M$3:M$86),"")</f>
        <v>0.22727272727272727</v>
      </c>
      <c r="R35" s="19">
        <f aca="true" t="shared" si="11" ref="R35:R66">IF(B35&gt;"",RANK(M35,M$3:M$86),"")</f>
        <v>37</v>
      </c>
      <c r="S35" s="18"/>
    </row>
    <row r="36" spans="1:19" ht="60.75" thickBot="1">
      <c r="A36" s="8">
        <v>48</v>
      </c>
      <c r="B36" s="13" t="s">
        <v>57</v>
      </c>
      <c r="C36" s="25" t="s">
        <v>69</v>
      </c>
      <c r="D36" s="26">
        <v>4</v>
      </c>
      <c r="E36" s="25" t="s">
        <v>70</v>
      </c>
      <c r="F36" s="25" t="s">
        <v>158</v>
      </c>
      <c r="G36" s="2">
        <v>0</v>
      </c>
      <c r="H36" s="1">
        <v>2</v>
      </c>
      <c r="I36" s="1">
        <v>3</v>
      </c>
      <c r="J36" s="1">
        <v>0</v>
      </c>
      <c r="K36" s="1">
        <v>0</v>
      </c>
      <c r="L36" s="1">
        <v>0</v>
      </c>
      <c r="M36" s="14">
        <f t="shared" si="6"/>
        <v>5</v>
      </c>
      <c r="N36" s="15">
        <f t="shared" si="7"/>
      </c>
      <c r="O36" s="16">
        <f t="shared" si="8"/>
        <v>0.20833333333333334</v>
      </c>
      <c r="P36" s="17">
        <f t="shared" si="9"/>
      </c>
      <c r="Q36" s="18">
        <f t="shared" si="10"/>
        <v>0.22727272727272727</v>
      </c>
      <c r="R36" s="19">
        <f t="shared" si="11"/>
        <v>37</v>
      </c>
      <c r="S36" s="18"/>
    </row>
    <row r="37" spans="1:19" ht="60.75" thickBot="1">
      <c r="A37" s="8">
        <v>49</v>
      </c>
      <c r="B37" s="13" t="s">
        <v>58</v>
      </c>
      <c r="C37" s="25" t="s">
        <v>109</v>
      </c>
      <c r="D37" s="26">
        <v>4</v>
      </c>
      <c r="E37" s="25" t="s">
        <v>110</v>
      </c>
      <c r="F37" s="25" t="s">
        <v>158</v>
      </c>
      <c r="G37" s="2">
        <v>1</v>
      </c>
      <c r="H37" s="1">
        <v>0</v>
      </c>
      <c r="I37" s="1">
        <v>4</v>
      </c>
      <c r="J37" s="1">
        <v>1</v>
      </c>
      <c r="K37" s="1">
        <v>2</v>
      </c>
      <c r="L37" s="1">
        <v>2</v>
      </c>
      <c r="M37" s="14">
        <f t="shared" si="6"/>
        <v>10</v>
      </c>
      <c r="N37" s="15">
        <f t="shared" si="7"/>
      </c>
      <c r="O37" s="16">
        <f t="shared" si="8"/>
        <v>0.4166666666666667</v>
      </c>
      <c r="P37" s="17">
        <f t="shared" si="9"/>
      </c>
      <c r="Q37" s="18">
        <f t="shared" si="10"/>
        <v>0.45454545454545453</v>
      </c>
      <c r="R37" s="19">
        <f t="shared" si="11"/>
        <v>19</v>
      </c>
      <c r="S37" s="18"/>
    </row>
    <row r="38" spans="1:19" ht="75.75" thickBot="1">
      <c r="A38" s="8">
        <v>50</v>
      </c>
      <c r="B38" s="13" t="s">
        <v>59</v>
      </c>
      <c r="C38" s="25" t="s">
        <v>128</v>
      </c>
      <c r="D38" s="26">
        <v>4</v>
      </c>
      <c r="E38" s="25" t="s">
        <v>126</v>
      </c>
      <c r="F38" s="25" t="s">
        <v>158</v>
      </c>
      <c r="G38" s="2">
        <v>0</v>
      </c>
      <c r="H38" s="1">
        <v>0</v>
      </c>
      <c r="I38" s="1">
        <v>0</v>
      </c>
      <c r="J38" s="1">
        <v>1</v>
      </c>
      <c r="K38" s="1">
        <v>0</v>
      </c>
      <c r="L38" s="1">
        <v>2</v>
      </c>
      <c r="M38" s="14">
        <f t="shared" si="6"/>
        <v>3</v>
      </c>
      <c r="N38" s="15">
        <f t="shared" si="7"/>
      </c>
      <c r="O38" s="16">
        <f t="shared" si="8"/>
        <v>0.125</v>
      </c>
      <c r="P38" s="17">
        <f t="shared" si="9"/>
      </c>
      <c r="Q38" s="18">
        <f t="shared" si="10"/>
        <v>0.13636363636363635</v>
      </c>
      <c r="R38" s="19">
        <f t="shared" si="11"/>
        <v>43</v>
      </c>
      <c r="S38" s="18"/>
    </row>
    <row r="39" spans="1:19" ht="60.75" thickBot="1">
      <c r="A39" s="8">
        <v>51</v>
      </c>
      <c r="B39" s="13" t="s">
        <v>60</v>
      </c>
      <c r="C39" s="25" t="s">
        <v>108</v>
      </c>
      <c r="D39" s="26">
        <v>4</v>
      </c>
      <c r="E39" s="25" t="s">
        <v>106</v>
      </c>
      <c r="F39" s="25" t="s">
        <v>158</v>
      </c>
      <c r="G39" s="2">
        <v>0</v>
      </c>
      <c r="H39" s="1">
        <v>0</v>
      </c>
      <c r="I39" s="1">
        <v>0</v>
      </c>
      <c r="J39" s="1">
        <v>1</v>
      </c>
      <c r="K39" s="1">
        <v>0</v>
      </c>
      <c r="L39" s="1">
        <v>2</v>
      </c>
      <c r="M39" s="14">
        <f t="shared" si="6"/>
        <v>3</v>
      </c>
      <c r="N39" s="15">
        <f t="shared" si="7"/>
      </c>
      <c r="O39" s="16">
        <f t="shared" si="8"/>
        <v>0.125</v>
      </c>
      <c r="P39" s="17">
        <f t="shared" si="9"/>
      </c>
      <c r="Q39" s="18">
        <f t="shared" si="10"/>
        <v>0.13636363636363635</v>
      </c>
      <c r="R39" s="19">
        <f t="shared" si="11"/>
        <v>43</v>
      </c>
      <c r="S39" s="18"/>
    </row>
    <row r="40" spans="1:19" ht="90.75" thickBot="1">
      <c r="A40" s="8">
        <v>52</v>
      </c>
      <c r="B40" s="13" t="s">
        <v>61</v>
      </c>
      <c r="C40" s="25" t="s">
        <v>113</v>
      </c>
      <c r="D40" s="26">
        <v>4</v>
      </c>
      <c r="E40" s="25" t="s">
        <v>114</v>
      </c>
      <c r="F40" s="25" t="s">
        <v>158</v>
      </c>
      <c r="G40" s="2">
        <v>0</v>
      </c>
      <c r="H40" s="1">
        <v>0</v>
      </c>
      <c r="I40" s="1">
        <v>3</v>
      </c>
      <c r="J40" s="1">
        <v>0</v>
      </c>
      <c r="K40" s="1">
        <v>0</v>
      </c>
      <c r="L40" s="1">
        <v>0</v>
      </c>
      <c r="M40" s="14">
        <f t="shared" si="6"/>
        <v>3</v>
      </c>
      <c r="N40" s="15">
        <f t="shared" si="7"/>
      </c>
      <c r="O40" s="16">
        <f t="shared" si="8"/>
        <v>0.125</v>
      </c>
      <c r="P40" s="17">
        <f t="shared" si="9"/>
      </c>
      <c r="Q40" s="18">
        <f t="shared" si="10"/>
        <v>0.13636363636363635</v>
      </c>
      <c r="R40" s="19">
        <f t="shared" si="11"/>
        <v>43</v>
      </c>
      <c r="S40" s="18"/>
    </row>
    <row r="41" spans="1:19" ht="60.75" thickBot="1">
      <c r="A41" s="8">
        <v>54</v>
      </c>
      <c r="B41" s="13" t="s">
        <v>62</v>
      </c>
      <c r="C41" s="25" t="s">
        <v>100</v>
      </c>
      <c r="D41" s="26">
        <v>4</v>
      </c>
      <c r="E41" s="25" t="s">
        <v>98</v>
      </c>
      <c r="F41" s="25" t="s">
        <v>158</v>
      </c>
      <c r="G41" s="2">
        <v>0</v>
      </c>
      <c r="H41" s="1">
        <v>1</v>
      </c>
      <c r="I41" s="1">
        <v>0</v>
      </c>
      <c r="J41" s="1">
        <v>0</v>
      </c>
      <c r="K41" s="1">
        <v>0</v>
      </c>
      <c r="L41" s="1">
        <v>0</v>
      </c>
      <c r="M41" s="14">
        <f t="shared" si="6"/>
        <v>1</v>
      </c>
      <c r="N41" s="15">
        <f t="shared" si="7"/>
      </c>
      <c r="O41" s="16">
        <f t="shared" si="8"/>
        <v>0.041666666666666664</v>
      </c>
      <c r="P41" s="17">
        <f t="shared" si="9"/>
      </c>
      <c r="Q41" s="18">
        <f t="shared" si="10"/>
        <v>0.045454545454545456</v>
      </c>
      <c r="R41" s="19">
        <f t="shared" si="11"/>
        <v>51</v>
      </c>
      <c r="S41" s="18"/>
    </row>
    <row r="42" spans="1:19" ht="90.75" thickBot="1">
      <c r="A42" s="8">
        <v>56</v>
      </c>
      <c r="B42" s="13" t="s">
        <v>63</v>
      </c>
      <c r="C42" s="25" t="s">
        <v>71</v>
      </c>
      <c r="D42" s="26">
        <v>4</v>
      </c>
      <c r="E42" s="25" t="s">
        <v>70</v>
      </c>
      <c r="F42" s="25" t="s">
        <v>158</v>
      </c>
      <c r="G42" s="2">
        <v>0</v>
      </c>
      <c r="H42" s="1">
        <v>0</v>
      </c>
      <c r="I42" s="1">
        <v>3</v>
      </c>
      <c r="J42" s="1">
        <v>1</v>
      </c>
      <c r="K42" s="1">
        <v>1</v>
      </c>
      <c r="L42" s="1">
        <v>1</v>
      </c>
      <c r="M42" s="14">
        <f t="shared" si="6"/>
        <v>6</v>
      </c>
      <c r="N42" s="15">
        <f t="shared" si="7"/>
      </c>
      <c r="O42" s="16">
        <f t="shared" si="8"/>
        <v>0.25</v>
      </c>
      <c r="P42" s="17">
        <f t="shared" si="9"/>
      </c>
      <c r="Q42" s="18">
        <f t="shared" si="10"/>
        <v>0.2727272727272727</v>
      </c>
      <c r="R42" s="19">
        <f t="shared" si="11"/>
        <v>32</v>
      </c>
      <c r="S42" s="18"/>
    </row>
    <row r="43" spans="1:19" ht="150.75" thickBot="1">
      <c r="A43" s="8">
        <v>57</v>
      </c>
      <c r="B43" s="13" t="s">
        <v>64</v>
      </c>
      <c r="C43" s="25" t="s">
        <v>146</v>
      </c>
      <c r="D43" s="26">
        <v>4</v>
      </c>
      <c r="E43" s="25" t="s">
        <v>144</v>
      </c>
      <c r="F43" s="25" t="s">
        <v>158</v>
      </c>
      <c r="G43" s="2">
        <v>4</v>
      </c>
      <c r="H43" s="1">
        <v>4</v>
      </c>
      <c r="I43" s="1">
        <v>4</v>
      </c>
      <c r="J43" s="1">
        <v>4</v>
      </c>
      <c r="K43" s="1">
        <v>0</v>
      </c>
      <c r="L43" s="1">
        <v>0</v>
      </c>
      <c r="M43" s="14">
        <f t="shared" si="6"/>
        <v>16</v>
      </c>
      <c r="N43" s="15">
        <f t="shared" si="7"/>
      </c>
      <c r="O43" s="16">
        <f t="shared" si="8"/>
        <v>0.6666666666666666</v>
      </c>
      <c r="P43" s="17">
        <f t="shared" si="9"/>
      </c>
      <c r="Q43" s="18">
        <f t="shared" si="10"/>
        <v>0.7272727272727273</v>
      </c>
      <c r="R43" s="19">
        <f t="shared" si="11"/>
        <v>4</v>
      </c>
      <c r="S43" s="18"/>
    </row>
    <row r="44" spans="1:19" ht="60.75" thickBot="1">
      <c r="A44" s="8">
        <v>58</v>
      </c>
      <c r="B44" s="13" t="s">
        <v>65</v>
      </c>
      <c r="C44" s="25" t="s">
        <v>140</v>
      </c>
      <c r="D44" s="26">
        <v>4</v>
      </c>
      <c r="E44" s="25" t="s">
        <v>141</v>
      </c>
      <c r="F44" s="25" t="s">
        <v>158</v>
      </c>
      <c r="G44" s="2">
        <v>0</v>
      </c>
      <c r="H44" s="1">
        <v>4</v>
      </c>
      <c r="I44" s="1">
        <v>4</v>
      </c>
      <c r="J44" s="1">
        <v>1</v>
      </c>
      <c r="K44" s="1">
        <v>0</v>
      </c>
      <c r="L44" s="1">
        <v>0</v>
      </c>
      <c r="M44" s="14">
        <f t="shared" si="6"/>
        <v>9</v>
      </c>
      <c r="N44" s="15">
        <f t="shared" si="7"/>
      </c>
      <c r="O44" s="16">
        <f t="shared" si="8"/>
        <v>0.375</v>
      </c>
      <c r="P44" s="17">
        <f t="shared" si="9"/>
      </c>
      <c r="Q44" s="18">
        <f t="shared" si="10"/>
        <v>0.4090909090909091</v>
      </c>
      <c r="R44" s="19">
        <f t="shared" si="11"/>
        <v>21</v>
      </c>
      <c r="S44" s="18"/>
    </row>
    <row r="45" spans="1:19" ht="90.75" thickBot="1">
      <c r="A45" s="8">
        <v>59</v>
      </c>
      <c r="B45" s="13" t="s">
        <v>66</v>
      </c>
      <c r="C45" s="25" t="s">
        <v>89</v>
      </c>
      <c r="D45" s="26">
        <v>4</v>
      </c>
      <c r="E45" s="25" t="s">
        <v>90</v>
      </c>
      <c r="F45" s="25" t="s">
        <v>158</v>
      </c>
      <c r="G45" s="2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4">
        <f t="shared" si="6"/>
        <v>0</v>
      </c>
      <c r="N45" s="15">
        <f t="shared" si="7"/>
      </c>
      <c r="O45" s="16">
        <f t="shared" si="8"/>
        <v>0</v>
      </c>
      <c r="P45" s="17">
        <f t="shared" si="9"/>
      </c>
      <c r="Q45" s="18">
        <f t="shared" si="10"/>
        <v>0</v>
      </c>
      <c r="R45" s="19">
        <f t="shared" si="11"/>
        <v>52</v>
      </c>
      <c r="S45" s="18"/>
    </row>
    <row r="46" spans="1:19" ht="90.75" thickBot="1">
      <c r="A46" s="8">
        <v>60</v>
      </c>
      <c r="B46" s="13" t="s">
        <v>67</v>
      </c>
      <c r="C46" s="25" t="s">
        <v>103</v>
      </c>
      <c r="D46" s="26">
        <v>4</v>
      </c>
      <c r="E46" s="25" t="s">
        <v>102</v>
      </c>
      <c r="F46" s="25" t="s">
        <v>158</v>
      </c>
      <c r="G46" s="2">
        <v>0</v>
      </c>
      <c r="H46" s="1">
        <v>4</v>
      </c>
      <c r="I46" s="1">
        <v>4</v>
      </c>
      <c r="J46" s="1">
        <v>3</v>
      </c>
      <c r="K46" s="1">
        <v>0</v>
      </c>
      <c r="L46" s="1">
        <v>3</v>
      </c>
      <c r="M46" s="14">
        <f t="shared" si="6"/>
        <v>14</v>
      </c>
      <c r="N46" s="15">
        <f t="shared" si="7"/>
      </c>
      <c r="O46" s="16">
        <f t="shared" si="8"/>
        <v>0.5833333333333334</v>
      </c>
      <c r="P46" s="17">
        <f t="shared" si="9"/>
      </c>
      <c r="Q46" s="18">
        <f t="shared" si="10"/>
        <v>0.6363636363636364</v>
      </c>
      <c r="R46" s="19">
        <f t="shared" si="11"/>
        <v>8</v>
      </c>
      <c r="S46" s="18"/>
    </row>
    <row r="47" spans="1:19" ht="60.75" thickBot="1">
      <c r="A47" s="8">
        <v>61</v>
      </c>
      <c r="B47" s="13" t="s">
        <v>73</v>
      </c>
      <c r="C47" s="25" t="s">
        <v>154</v>
      </c>
      <c r="D47" s="26">
        <v>4</v>
      </c>
      <c r="E47" s="25" t="s">
        <v>152</v>
      </c>
      <c r="F47" s="25" t="s">
        <v>158</v>
      </c>
      <c r="G47" s="2">
        <v>0</v>
      </c>
      <c r="H47" s="1">
        <v>0</v>
      </c>
      <c r="I47" s="1">
        <v>3</v>
      </c>
      <c r="J47" s="1">
        <v>2</v>
      </c>
      <c r="K47" s="1">
        <v>0</v>
      </c>
      <c r="L47" s="1">
        <v>2</v>
      </c>
      <c r="M47" s="14">
        <f t="shared" si="6"/>
        <v>7</v>
      </c>
      <c r="N47" s="15">
        <f t="shared" si="7"/>
      </c>
      <c r="O47" s="16">
        <f t="shared" si="8"/>
        <v>0.2916666666666667</v>
      </c>
      <c r="P47" s="17">
        <f t="shared" si="9"/>
      </c>
      <c r="Q47" s="18">
        <f t="shared" si="10"/>
        <v>0.3181818181818182</v>
      </c>
      <c r="R47" s="19">
        <f t="shared" si="11"/>
        <v>28</v>
      </c>
      <c r="S47" s="18"/>
    </row>
    <row r="48" spans="1:19" ht="90.75" thickBot="1">
      <c r="A48" s="8">
        <v>62</v>
      </c>
      <c r="B48" s="13" t="s">
        <v>74</v>
      </c>
      <c r="C48" s="25" t="s">
        <v>91</v>
      </c>
      <c r="D48" s="26">
        <v>4</v>
      </c>
      <c r="E48" s="25" t="s">
        <v>90</v>
      </c>
      <c r="F48" s="25" t="s">
        <v>158</v>
      </c>
      <c r="G48" s="2">
        <v>4</v>
      </c>
      <c r="H48" s="1">
        <v>0</v>
      </c>
      <c r="I48" s="1">
        <v>3</v>
      </c>
      <c r="J48" s="1">
        <v>4</v>
      </c>
      <c r="K48" s="1">
        <v>0</v>
      </c>
      <c r="L48" s="1">
        <v>2</v>
      </c>
      <c r="M48" s="14">
        <v>13</v>
      </c>
      <c r="N48" s="15">
        <f t="shared" si="7"/>
      </c>
      <c r="O48" s="16">
        <f t="shared" si="8"/>
        <v>0.5416666666666666</v>
      </c>
      <c r="P48" s="17">
        <f t="shared" si="9"/>
      </c>
      <c r="Q48" s="18">
        <f t="shared" si="10"/>
        <v>0.5909090909090909</v>
      </c>
      <c r="R48" s="19">
        <f t="shared" si="11"/>
        <v>11</v>
      </c>
      <c r="S48" s="18"/>
    </row>
    <row r="49" spans="1:19" ht="75.75" thickBot="1">
      <c r="A49" s="8">
        <v>63</v>
      </c>
      <c r="B49" s="13" t="s">
        <v>75</v>
      </c>
      <c r="C49" s="25" t="s">
        <v>142</v>
      </c>
      <c r="D49" s="26">
        <v>4</v>
      </c>
      <c r="E49" s="25" t="s">
        <v>141</v>
      </c>
      <c r="F49" s="25" t="s">
        <v>158</v>
      </c>
      <c r="G49" s="2">
        <v>0</v>
      </c>
      <c r="H49" s="1">
        <v>4</v>
      </c>
      <c r="I49" s="1">
        <v>4</v>
      </c>
      <c r="J49" s="1">
        <v>4</v>
      </c>
      <c r="K49" s="1">
        <v>0</v>
      </c>
      <c r="L49" s="1">
        <v>0</v>
      </c>
      <c r="M49" s="14">
        <f t="shared" si="6"/>
        <v>12</v>
      </c>
      <c r="N49" s="15">
        <f t="shared" si="7"/>
      </c>
      <c r="O49" s="16">
        <f t="shared" si="8"/>
        <v>0.5</v>
      </c>
      <c r="P49" s="17">
        <f t="shared" si="9"/>
      </c>
      <c r="Q49" s="18">
        <f t="shared" si="10"/>
        <v>0.5454545454545454</v>
      </c>
      <c r="R49" s="19">
        <f t="shared" si="11"/>
        <v>12</v>
      </c>
      <c r="S49" s="18"/>
    </row>
    <row r="50" spans="1:19" ht="75.75" thickBot="1">
      <c r="A50" s="8">
        <v>64</v>
      </c>
      <c r="B50" s="13" t="s">
        <v>76</v>
      </c>
      <c r="C50" s="25" t="s">
        <v>85</v>
      </c>
      <c r="D50" s="26">
        <v>4</v>
      </c>
      <c r="E50" s="25" t="s">
        <v>84</v>
      </c>
      <c r="F50" s="25" t="s">
        <v>158</v>
      </c>
      <c r="G50" s="2">
        <v>4</v>
      </c>
      <c r="H50" s="1">
        <v>0.5</v>
      </c>
      <c r="I50" s="1">
        <v>3</v>
      </c>
      <c r="J50" s="1">
        <v>1</v>
      </c>
      <c r="K50" s="1">
        <v>3</v>
      </c>
      <c r="L50" s="1">
        <v>0</v>
      </c>
      <c r="M50" s="14">
        <f t="shared" si="6"/>
        <v>11.5</v>
      </c>
      <c r="N50" s="15">
        <f t="shared" si="7"/>
      </c>
      <c r="O50" s="16">
        <f t="shared" si="8"/>
        <v>0.4791666666666667</v>
      </c>
      <c r="P50" s="17">
        <f t="shared" si="9"/>
      </c>
      <c r="Q50" s="18">
        <f t="shared" si="10"/>
        <v>0.5227272727272727</v>
      </c>
      <c r="R50" s="19">
        <f t="shared" si="11"/>
        <v>17</v>
      </c>
      <c r="S50" s="18"/>
    </row>
    <row r="51" spans="1:19" ht="150.75" thickBot="1">
      <c r="A51" s="8">
        <v>65</v>
      </c>
      <c r="B51" s="13" t="s">
        <v>77</v>
      </c>
      <c r="C51" s="25" t="s">
        <v>145</v>
      </c>
      <c r="D51" s="26">
        <v>4</v>
      </c>
      <c r="E51" s="25" t="s">
        <v>144</v>
      </c>
      <c r="F51" s="25" t="s">
        <v>158</v>
      </c>
      <c r="G51" s="2">
        <v>0</v>
      </c>
      <c r="H51" s="1">
        <v>4</v>
      </c>
      <c r="I51" s="1">
        <v>4</v>
      </c>
      <c r="J51" s="1">
        <v>4</v>
      </c>
      <c r="K51" s="1">
        <v>0</v>
      </c>
      <c r="L51" s="1">
        <v>0</v>
      </c>
      <c r="M51" s="14">
        <f aca="true" t="shared" si="12" ref="M51:M81">SUM(G51:L51)</f>
        <v>12</v>
      </c>
      <c r="N51" s="15">
        <f aca="true" t="shared" si="13" ref="N51:N86">IF(B51&gt;"",IF(P51&gt;"",P51,(IF(S51&gt;"",S51,""))),"")</f>
      </c>
      <c r="O51" s="16">
        <f aca="true" t="shared" si="14" ref="O51:O86">IF(B51&gt;"",M51/$P$1,"")</f>
        <v>0.5</v>
      </c>
      <c r="P51" s="17">
        <f t="shared" si="9"/>
      </c>
      <c r="Q51" s="18">
        <f t="shared" si="10"/>
        <v>0.5454545454545454</v>
      </c>
      <c r="R51" s="19">
        <f t="shared" si="11"/>
        <v>12</v>
      </c>
      <c r="S51" s="18"/>
    </row>
    <row r="52" spans="1:19" ht="90.75" thickBot="1">
      <c r="A52" s="8">
        <v>66</v>
      </c>
      <c r="B52" s="13" t="s">
        <v>78</v>
      </c>
      <c r="C52" s="25" t="s">
        <v>83</v>
      </c>
      <c r="D52" s="26">
        <v>4</v>
      </c>
      <c r="E52" s="25" t="s">
        <v>84</v>
      </c>
      <c r="F52" s="25" t="s">
        <v>158</v>
      </c>
      <c r="G52" s="2">
        <v>0</v>
      </c>
      <c r="H52" s="1">
        <v>4</v>
      </c>
      <c r="I52" s="1">
        <v>4</v>
      </c>
      <c r="J52" s="1">
        <v>1</v>
      </c>
      <c r="K52" s="1">
        <v>0</v>
      </c>
      <c r="L52" s="1">
        <v>3</v>
      </c>
      <c r="M52" s="14">
        <f t="shared" si="12"/>
        <v>12</v>
      </c>
      <c r="N52" s="15">
        <f t="shared" si="13"/>
      </c>
      <c r="O52" s="16">
        <f t="shared" si="14"/>
        <v>0.5</v>
      </c>
      <c r="P52" s="17">
        <f t="shared" si="9"/>
      </c>
      <c r="Q52" s="18">
        <f t="shared" si="10"/>
        <v>0.5454545454545454</v>
      </c>
      <c r="R52" s="19">
        <f t="shared" si="11"/>
        <v>12</v>
      </c>
      <c r="S52" s="18"/>
    </row>
    <row r="53" spans="1:19" ht="90.75" thickBot="1">
      <c r="A53" s="8">
        <v>67</v>
      </c>
      <c r="B53" s="13" t="s">
        <v>79</v>
      </c>
      <c r="C53" s="25" t="s">
        <v>92</v>
      </c>
      <c r="D53" s="26">
        <v>4</v>
      </c>
      <c r="E53" s="25" t="s">
        <v>90</v>
      </c>
      <c r="F53" s="25" t="s">
        <v>158</v>
      </c>
      <c r="G53" s="2">
        <v>0</v>
      </c>
      <c r="H53" s="1">
        <v>2</v>
      </c>
      <c r="I53" s="1">
        <v>0</v>
      </c>
      <c r="J53" s="1">
        <v>0</v>
      </c>
      <c r="K53" s="1">
        <v>0</v>
      </c>
      <c r="L53" s="1">
        <v>0</v>
      </c>
      <c r="M53" s="14">
        <f t="shared" si="12"/>
        <v>2</v>
      </c>
      <c r="N53" s="15">
        <f t="shared" si="13"/>
      </c>
      <c r="O53" s="16">
        <f t="shared" si="14"/>
        <v>0.08333333333333333</v>
      </c>
      <c r="P53" s="17">
        <f t="shared" si="9"/>
      </c>
      <c r="Q53" s="18">
        <f t="shared" si="10"/>
        <v>0.09090909090909091</v>
      </c>
      <c r="R53" s="19">
        <f t="shared" si="11"/>
        <v>49</v>
      </c>
      <c r="S53" s="18"/>
    </row>
    <row r="54" spans="1:19" ht="150.75" thickBot="1">
      <c r="A54" s="8">
        <v>68</v>
      </c>
      <c r="B54" s="13" t="s">
        <v>80</v>
      </c>
      <c r="C54" s="25" t="s">
        <v>143</v>
      </c>
      <c r="D54" s="26">
        <v>4</v>
      </c>
      <c r="E54" s="25" t="s">
        <v>144</v>
      </c>
      <c r="F54" s="25" t="s">
        <v>158</v>
      </c>
      <c r="G54" s="2">
        <v>0</v>
      </c>
      <c r="H54" s="1">
        <v>4</v>
      </c>
      <c r="I54" s="1">
        <v>4</v>
      </c>
      <c r="J54" s="1">
        <v>4</v>
      </c>
      <c r="K54" s="1">
        <v>0</v>
      </c>
      <c r="L54" s="1">
        <v>2</v>
      </c>
      <c r="M54" s="14">
        <f t="shared" si="12"/>
        <v>14</v>
      </c>
      <c r="N54" s="15">
        <f t="shared" si="13"/>
      </c>
      <c r="O54" s="16">
        <f t="shared" si="14"/>
        <v>0.5833333333333334</v>
      </c>
      <c r="P54" s="17">
        <f t="shared" si="9"/>
      </c>
      <c r="Q54" s="18">
        <f t="shared" si="10"/>
        <v>0.6363636363636364</v>
      </c>
      <c r="R54" s="19">
        <f t="shared" si="11"/>
        <v>8</v>
      </c>
      <c r="S54" s="18"/>
    </row>
    <row r="55" spans="1:19" ht="60.75" thickBot="1">
      <c r="A55" s="8">
        <v>69</v>
      </c>
      <c r="B55" s="13" t="s">
        <v>81</v>
      </c>
      <c r="C55" s="25" t="s">
        <v>151</v>
      </c>
      <c r="D55" s="26">
        <v>4</v>
      </c>
      <c r="E55" s="25" t="s">
        <v>152</v>
      </c>
      <c r="F55" s="25" t="s">
        <v>158</v>
      </c>
      <c r="G55" s="2">
        <v>4</v>
      </c>
      <c r="H55" s="1">
        <v>0</v>
      </c>
      <c r="I55" s="1">
        <v>4</v>
      </c>
      <c r="J55" s="1">
        <v>1</v>
      </c>
      <c r="K55" s="1">
        <v>0</v>
      </c>
      <c r="L55" s="1">
        <v>3</v>
      </c>
      <c r="M55" s="14">
        <f t="shared" si="12"/>
        <v>12</v>
      </c>
      <c r="N55" s="15">
        <f t="shared" si="13"/>
      </c>
      <c r="O55" s="16">
        <f t="shared" si="14"/>
        <v>0.5</v>
      </c>
      <c r="P55" s="17">
        <f t="shared" si="9"/>
      </c>
      <c r="Q55" s="18">
        <f t="shared" si="10"/>
        <v>0.5454545454545454</v>
      </c>
      <c r="R55" s="19">
        <f t="shared" si="11"/>
        <v>12</v>
      </c>
      <c r="S55" s="18"/>
    </row>
    <row r="56" spans="1:19" ht="90.75" thickBot="1">
      <c r="A56" s="8">
        <v>70</v>
      </c>
      <c r="B56" s="13" t="s">
        <v>82</v>
      </c>
      <c r="C56" s="25" t="s">
        <v>150</v>
      </c>
      <c r="D56" s="26">
        <v>4</v>
      </c>
      <c r="E56" s="25" t="s">
        <v>148</v>
      </c>
      <c r="F56" s="25" t="s">
        <v>158</v>
      </c>
      <c r="G56" s="2">
        <v>0</v>
      </c>
      <c r="H56" s="1">
        <v>1</v>
      </c>
      <c r="I56" s="1">
        <v>0</v>
      </c>
      <c r="J56" s="1">
        <v>1</v>
      </c>
      <c r="K56" s="1">
        <v>0</v>
      </c>
      <c r="L56" s="1">
        <v>0</v>
      </c>
      <c r="M56" s="14">
        <f t="shared" si="12"/>
        <v>2</v>
      </c>
      <c r="N56" s="15">
        <f t="shared" si="13"/>
      </c>
      <c r="O56" s="16">
        <f t="shared" si="14"/>
        <v>0.08333333333333333</v>
      </c>
      <c r="P56" s="17">
        <f t="shared" si="9"/>
      </c>
      <c r="Q56" s="18">
        <f t="shared" si="10"/>
        <v>0.09090909090909091</v>
      </c>
      <c r="R56" s="19">
        <f t="shared" si="11"/>
        <v>49</v>
      </c>
      <c r="S56" s="18"/>
    </row>
    <row r="57" spans="1:19" ht="75.75" thickBot="1">
      <c r="A57" s="8">
        <v>71</v>
      </c>
      <c r="B57" s="13" t="s">
        <v>86</v>
      </c>
      <c r="C57" s="25" t="s">
        <v>88</v>
      </c>
      <c r="D57" s="26">
        <v>4</v>
      </c>
      <c r="E57" s="25" t="s">
        <v>84</v>
      </c>
      <c r="F57" s="25" t="s">
        <v>158</v>
      </c>
      <c r="G57" s="2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4">
        <f t="shared" si="12"/>
        <v>0</v>
      </c>
      <c r="N57" s="15">
        <f t="shared" si="13"/>
      </c>
      <c r="O57" s="16">
        <f t="shared" si="14"/>
        <v>0</v>
      </c>
      <c r="P57" s="17">
        <f t="shared" si="9"/>
      </c>
      <c r="Q57" s="18">
        <f t="shared" si="10"/>
        <v>0</v>
      </c>
      <c r="R57" s="19">
        <f t="shared" si="11"/>
        <v>52</v>
      </c>
      <c r="S57" s="18"/>
    </row>
    <row r="58" spans="1:19" ht="60.75" thickBot="1">
      <c r="A58" s="8">
        <v>72</v>
      </c>
      <c r="B58" s="13" t="s">
        <v>87</v>
      </c>
      <c r="C58" s="25" t="s">
        <v>153</v>
      </c>
      <c r="D58" s="26">
        <v>4</v>
      </c>
      <c r="E58" s="25" t="s">
        <v>152</v>
      </c>
      <c r="F58" s="25" t="s">
        <v>158</v>
      </c>
      <c r="G58" s="2">
        <v>0</v>
      </c>
      <c r="H58" s="1">
        <v>4</v>
      </c>
      <c r="I58" s="1">
        <v>0</v>
      </c>
      <c r="J58" s="1">
        <v>1</v>
      </c>
      <c r="K58" s="1">
        <v>1</v>
      </c>
      <c r="L58" s="1">
        <v>0</v>
      </c>
      <c r="M58" s="14">
        <f t="shared" si="12"/>
        <v>6</v>
      </c>
      <c r="N58" s="15">
        <f t="shared" si="13"/>
      </c>
      <c r="O58" s="16">
        <f t="shared" si="14"/>
        <v>0.25</v>
      </c>
      <c r="P58" s="17">
        <f t="shared" si="9"/>
      </c>
      <c r="Q58" s="18">
        <f t="shared" si="10"/>
        <v>0.2727272727272727</v>
      </c>
      <c r="R58" s="19">
        <f t="shared" si="11"/>
        <v>32</v>
      </c>
      <c r="S58" s="18"/>
    </row>
    <row r="59" spans="1:19" ht="60.75" thickBot="1">
      <c r="A59" s="8">
        <v>74</v>
      </c>
      <c r="B59" s="13" t="s">
        <v>160</v>
      </c>
      <c r="C59" s="25" t="s">
        <v>159</v>
      </c>
      <c r="D59" s="27">
        <v>4</v>
      </c>
      <c r="E59" s="25" t="s">
        <v>136</v>
      </c>
      <c r="F59" s="25" t="s">
        <v>158</v>
      </c>
      <c r="G59" s="2">
        <v>0</v>
      </c>
      <c r="H59" s="1">
        <v>0</v>
      </c>
      <c r="I59" s="1">
        <v>4</v>
      </c>
      <c r="J59" s="1">
        <v>1</v>
      </c>
      <c r="K59" s="1">
        <v>0</v>
      </c>
      <c r="L59" s="1">
        <v>3</v>
      </c>
      <c r="M59" s="14">
        <f t="shared" si="12"/>
        <v>8</v>
      </c>
      <c r="N59" s="15">
        <f t="shared" si="13"/>
      </c>
      <c r="O59" s="16">
        <f t="shared" si="14"/>
        <v>0.3333333333333333</v>
      </c>
      <c r="P59" s="17">
        <f t="shared" si="9"/>
      </c>
      <c r="Q59" s="18">
        <f t="shared" si="10"/>
        <v>0.36363636363636365</v>
      </c>
      <c r="R59" s="19">
        <f t="shared" si="11"/>
        <v>25</v>
      </c>
      <c r="S59" s="18"/>
    </row>
    <row r="60" spans="1:19" ht="15.75" thickBot="1">
      <c r="A60" s="8">
        <v>75</v>
      </c>
      <c r="B60" s="13" t="s">
        <v>161</v>
      </c>
      <c r="C60" s="22"/>
      <c r="D60" s="22" t="s">
        <v>162</v>
      </c>
      <c r="E60" s="22"/>
      <c r="F60" s="22"/>
      <c r="G60" s="2"/>
      <c r="H60" s="1"/>
      <c r="I60" s="1"/>
      <c r="J60" s="1"/>
      <c r="K60" s="1"/>
      <c r="L60" s="1"/>
      <c r="M60" s="14">
        <f t="shared" si="12"/>
        <v>0</v>
      </c>
      <c r="N60" s="15">
        <f t="shared" si="13"/>
      </c>
      <c r="O60" s="16">
        <f t="shared" si="14"/>
        <v>0</v>
      </c>
      <c r="P60" s="17">
        <f t="shared" si="9"/>
      </c>
      <c r="Q60" s="18">
        <f t="shared" si="10"/>
        <v>0</v>
      </c>
      <c r="R60" s="19">
        <f t="shared" si="11"/>
        <v>52</v>
      </c>
      <c r="S60" s="18"/>
    </row>
    <row r="61" spans="1:19" ht="15.75" thickBot="1">
      <c r="A61" s="8">
        <v>76</v>
      </c>
      <c r="B61" s="13"/>
      <c r="C61" s="22"/>
      <c r="D61" s="22" t="s">
        <v>163</v>
      </c>
      <c r="E61" s="22"/>
      <c r="F61" s="22"/>
      <c r="G61" s="2"/>
      <c r="H61" s="1"/>
      <c r="I61" s="1"/>
      <c r="J61" s="1"/>
      <c r="K61" s="1"/>
      <c r="L61" s="1"/>
      <c r="M61" s="14">
        <f t="shared" si="12"/>
        <v>0</v>
      </c>
      <c r="N61" s="15">
        <f t="shared" si="13"/>
      </c>
      <c r="O61" s="16">
        <f t="shared" si="14"/>
      </c>
      <c r="P61" s="17">
        <f t="shared" si="9"/>
      </c>
      <c r="Q61" s="18">
        <f t="shared" si="10"/>
      </c>
      <c r="R61" s="19">
        <f t="shared" si="11"/>
      </c>
      <c r="S61" s="18"/>
    </row>
    <row r="62" spans="1:19" ht="15.75" thickBot="1">
      <c r="A62" s="8">
        <v>77</v>
      </c>
      <c r="B62" s="13"/>
      <c r="C62" s="22"/>
      <c r="D62" s="22" t="s">
        <v>164</v>
      </c>
      <c r="E62" s="22"/>
      <c r="F62" s="22"/>
      <c r="G62" s="2"/>
      <c r="H62" s="1"/>
      <c r="I62" s="1"/>
      <c r="J62" s="1"/>
      <c r="K62" s="1"/>
      <c r="L62" s="1"/>
      <c r="M62" s="14">
        <f t="shared" si="12"/>
        <v>0</v>
      </c>
      <c r="N62" s="15">
        <f t="shared" si="13"/>
      </c>
      <c r="O62" s="16">
        <f t="shared" si="14"/>
      </c>
      <c r="P62" s="17">
        <f t="shared" si="9"/>
      </c>
      <c r="Q62" s="18">
        <f t="shared" si="10"/>
      </c>
      <c r="R62" s="19">
        <f t="shared" si="11"/>
      </c>
      <c r="S62" s="18"/>
    </row>
    <row r="63" spans="1:19" ht="15.75" thickBot="1">
      <c r="A63" s="8">
        <v>78</v>
      </c>
      <c r="B63" s="13"/>
      <c r="C63" s="22"/>
      <c r="D63" s="22" t="s">
        <v>165</v>
      </c>
      <c r="E63" s="22"/>
      <c r="F63" s="22"/>
      <c r="G63" s="2"/>
      <c r="H63" s="1"/>
      <c r="I63" s="1"/>
      <c r="J63" s="1"/>
      <c r="K63" s="1"/>
      <c r="L63" s="1"/>
      <c r="M63" s="14">
        <f t="shared" si="12"/>
        <v>0</v>
      </c>
      <c r="N63" s="15">
        <f t="shared" si="13"/>
      </c>
      <c r="O63" s="16">
        <f t="shared" si="14"/>
      </c>
      <c r="P63" s="17">
        <f t="shared" si="9"/>
      </c>
      <c r="Q63" s="18">
        <f t="shared" si="10"/>
      </c>
      <c r="R63" s="19">
        <f t="shared" si="11"/>
      </c>
      <c r="S63" s="18"/>
    </row>
    <row r="64" spans="1:19" ht="15.75" thickBot="1">
      <c r="A64" s="8">
        <v>79</v>
      </c>
      <c r="B64" s="13"/>
      <c r="C64" s="22"/>
      <c r="D64" s="22" t="s">
        <v>166</v>
      </c>
      <c r="E64" s="22"/>
      <c r="F64" s="22"/>
      <c r="G64" s="2"/>
      <c r="H64" s="1"/>
      <c r="I64" s="1"/>
      <c r="J64" s="1"/>
      <c r="K64" s="1"/>
      <c r="L64" s="1"/>
      <c r="M64" s="14">
        <f t="shared" si="12"/>
        <v>0</v>
      </c>
      <c r="N64" s="15">
        <f t="shared" si="13"/>
      </c>
      <c r="O64" s="16">
        <f t="shared" si="14"/>
      </c>
      <c r="P64" s="17">
        <f t="shared" si="9"/>
      </c>
      <c r="Q64" s="18">
        <f t="shared" si="10"/>
      </c>
      <c r="R64" s="19">
        <f t="shared" si="11"/>
      </c>
      <c r="S64" s="18"/>
    </row>
    <row r="65" spans="1:19" ht="15.75" thickBot="1">
      <c r="A65" s="8">
        <v>80</v>
      </c>
      <c r="B65" s="13"/>
      <c r="C65" s="22"/>
      <c r="D65" s="22" t="s">
        <v>167</v>
      </c>
      <c r="E65" s="22"/>
      <c r="F65" s="22"/>
      <c r="G65" s="2"/>
      <c r="H65" s="1"/>
      <c r="I65" s="1"/>
      <c r="J65" s="1"/>
      <c r="K65" s="1"/>
      <c r="L65" s="1"/>
      <c r="M65" s="14">
        <f t="shared" si="12"/>
        <v>0</v>
      </c>
      <c r="N65" s="15">
        <f t="shared" si="13"/>
      </c>
      <c r="O65" s="16">
        <f t="shared" si="14"/>
      </c>
      <c r="P65" s="17">
        <f t="shared" si="9"/>
      </c>
      <c r="Q65" s="18">
        <f t="shared" si="10"/>
      </c>
      <c r="R65" s="19">
        <f t="shared" si="11"/>
      </c>
      <c r="S65" s="18"/>
    </row>
    <row r="66" spans="1:19" ht="15.75" thickBot="1">
      <c r="A66" s="8">
        <v>81</v>
      </c>
      <c r="B66" s="13"/>
      <c r="C66" s="22"/>
      <c r="D66" s="22" t="s">
        <v>168</v>
      </c>
      <c r="E66" s="22"/>
      <c r="F66" s="22"/>
      <c r="G66" s="2"/>
      <c r="H66" s="1"/>
      <c r="I66" s="1"/>
      <c r="J66" s="1"/>
      <c r="K66" s="1"/>
      <c r="L66" s="1"/>
      <c r="M66" s="14">
        <f t="shared" si="12"/>
        <v>0</v>
      </c>
      <c r="N66" s="15">
        <f t="shared" si="13"/>
      </c>
      <c r="O66" s="16">
        <f t="shared" si="14"/>
      </c>
      <c r="P66" s="17">
        <f t="shared" si="9"/>
      </c>
      <c r="Q66" s="18">
        <f t="shared" si="10"/>
      </c>
      <c r="R66" s="19">
        <f t="shared" si="11"/>
      </c>
      <c r="S66" s="18"/>
    </row>
    <row r="67" spans="1:19" ht="15.75" thickBot="1">
      <c r="A67" s="8">
        <v>82</v>
      </c>
      <c r="B67" s="13"/>
      <c r="C67" s="22"/>
      <c r="D67" s="22" t="s">
        <v>169</v>
      </c>
      <c r="E67" s="22"/>
      <c r="F67" s="22"/>
      <c r="G67" s="2"/>
      <c r="H67" s="1"/>
      <c r="I67" s="1"/>
      <c r="J67" s="1"/>
      <c r="K67" s="1"/>
      <c r="L67" s="1"/>
      <c r="M67" s="14">
        <f t="shared" si="12"/>
        <v>0</v>
      </c>
      <c r="N67" s="15">
        <f t="shared" si="13"/>
      </c>
      <c r="O67" s="16">
        <f t="shared" si="14"/>
      </c>
      <c r="P67" s="17">
        <f aca="true" t="shared" si="15" ref="P67:P86">IF(AND(B67&gt;"",M67=MAX(M$3:M$86),M67&gt;$P$1*0.75),"победитель","")</f>
      </c>
      <c r="Q67" s="18">
        <f aca="true" t="shared" si="16" ref="Q67:Q86">IF(B67&gt;"",M67/MAX(M$3:M$86),"")</f>
      </c>
      <c r="R67" s="19">
        <f aca="true" t="shared" si="17" ref="R67:R86">IF(B67&gt;"",RANK(M67,M$3:M$86),"")</f>
      </c>
      <c r="S67" s="18"/>
    </row>
    <row r="68" spans="1:19" ht="15.75" thickBot="1">
      <c r="A68" s="8">
        <v>83</v>
      </c>
      <c r="B68" s="13"/>
      <c r="C68" s="22"/>
      <c r="D68" s="22" t="s">
        <v>170</v>
      </c>
      <c r="E68" s="22"/>
      <c r="F68" s="22"/>
      <c r="G68" s="2"/>
      <c r="H68" s="1"/>
      <c r="I68" s="1"/>
      <c r="J68" s="1"/>
      <c r="K68" s="1"/>
      <c r="L68" s="1"/>
      <c r="M68" s="14">
        <f t="shared" si="12"/>
        <v>0</v>
      </c>
      <c r="N68" s="15">
        <f t="shared" si="13"/>
      </c>
      <c r="O68" s="16">
        <f t="shared" si="14"/>
      </c>
      <c r="P68" s="17">
        <f t="shared" si="15"/>
      </c>
      <c r="Q68" s="18">
        <f t="shared" si="16"/>
      </c>
      <c r="R68" s="19">
        <f t="shared" si="17"/>
      </c>
      <c r="S68" s="18"/>
    </row>
    <row r="69" spans="1:19" ht="15.75" thickBot="1">
      <c r="A69" s="8">
        <v>84</v>
      </c>
      <c r="B69" s="13"/>
      <c r="C69" s="22"/>
      <c r="D69" s="22" t="s">
        <v>171</v>
      </c>
      <c r="E69" s="22"/>
      <c r="F69" s="22"/>
      <c r="G69" s="2"/>
      <c r="H69" s="1"/>
      <c r="I69" s="1"/>
      <c r="J69" s="1"/>
      <c r="K69" s="1"/>
      <c r="L69" s="1"/>
      <c r="M69" s="14">
        <f t="shared" si="12"/>
        <v>0</v>
      </c>
      <c r="N69" s="15">
        <f t="shared" si="13"/>
      </c>
      <c r="O69" s="16">
        <f t="shared" si="14"/>
      </c>
      <c r="P69" s="17">
        <f t="shared" si="15"/>
      </c>
      <c r="Q69" s="18">
        <f t="shared" si="16"/>
      </c>
      <c r="R69" s="19">
        <f t="shared" si="17"/>
      </c>
      <c r="S69" s="18"/>
    </row>
    <row r="70" spans="1:19" ht="15.75" thickBot="1">
      <c r="A70" s="8">
        <v>85</v>
      </c>
      <c r="B70" s="13"/>
      <c r="C70" s="22"/>
      <c r="D70" s="22" t="s">
        <v>172</v>
      </c>
      <c r="E70" s="22"/>
      <c r="F70" s="22"/>
      <c r="G70" s="2"/>
      <c r="H70" s="1"/>
      <c r="I70" s="1"/>
      <c r="J70" s="1"/>
      <c r="K70" s="1"/>
      <c r="L70" s="1"/>
      <c r="M70" s="14">
        <f t="shared" si="12"/>
        <v>0</v>
      </c>
      <c r="N70" s="15">
        <f t="shared" si="13"/>
      </c>
      <c r="O70" s="16">
        <f t="shared" si="14"/>
      </c>
      <c r="P70" s="17">
        <f t="shared" si="15"/>
      </c>
      <c r="Q70" s="18">
        <f t="shared" si="16"/>
      </c>
      <c r="R70" s="19">
        <f t="shared" si="17"/>
      </c>
      <c r="S70" s="18"/>
    </row>
    <row r="71" spans="1:19" ht="15.75" thickBot="1">
      <c r="A71" s="8">
        <v>86</v>
      </c>
      <c r="B71" s="13"/>
      <c r="C71" s="22"/>
      <c r="D71" s="22"/>
      <c r="E71" s="22"/>
      <c r="F71" s="22"/>
      <c r="G71" s="2"/>
      <c r="H71" s="1"/>
      <c r="I71" s="1"/>
      <c r="J71" s="1"/>
      <c r="K71" s="1"/>
      <c r="L71" s="1"/>
      <c r="M71" s="14">
        <f t="shared" si="12"/>
        <v>0</v>
      </c>
      <c r="N71" s="15">
        <f t="shared" si="13"/>
      </c>
      <c r="O71" s="16">
        <f t="shared" si="14"/>
      </c>
      <c r="P71" s="17">
        <f t="shared" si="15"/>
      </c>
      <c r="Q71" s="18">
        <f t="shared" si="16"/>
      </c>
      <c r="R71" s="19">
        <f t="shared" si="17"/>
      </c>
      <c r="S71" s="18"/>
    </row>
    <row r="72" spans="1:19" ht="15.75" thickBot="1">
      <c r="A72" s="8">
        <v>87</v>
      </c>
      <c r="B72" s="13"/>
      <c r="C72" s="22"/>
      <c r="D72" s="22"/>
      <c r="E72" s="22"/>
      <c r="F72" s="22"/>
      <c r="G72" s="2"/>
      <c r="H72" s="1"/>
      <c r="I72" s="1"/>
      <c r="J72" s="1"/>
      <c r="K72" s="1"/>
      <c r="L72" s="1"/>
      <c r="M72" s="14">
        <f t="shared" si="12"/>
        <v>0</v>
      </c>
      <c r="N72" s="15">
        <f t="shared" si="13"/>
      </c>
      <c r="O72" s="16">
        <f t="shared" si="14"/>
      </c>
      <c r="P72" s="17">
        <f t="shared" si="15"/>
      </c>
      <c r="Q72" s="18">
        <f t="shared" si="16"/>
      </c>
      <c r="R72" s="19">
        <f t="shared" si="17"/>
      </c>
      <c r="S72" s="18"/>
    </row>
    <row r="73" spans="1:19" ht="15.75" thickBot="1">
      <c r="A73" s="8">
        <v>88</v>
      </c>
      <c r="B73" s="13"/>
      <c r="C73" s="22"/>
      <c r="D73" s="22"/>
      <c r="E73" s="22"/>
      <c r="F73" s="22"/>
      <c r="G73" s="2"/>
      <c r="H73" s="1"/>
      <c r="I73" s="1"/>
      <c r="J73" s="1"/>
      <c r="K73" s="1"/>
      <c r="L73" s="1"/>
      <c r="M73" s="14">
        <f t="shared" si="12"/>
        <v>0</v>
      </c>
      <c r="N73" s="15">
        <f t="shared" si="13"/>
      </c>
      <c r="O73" s="16">
        <f t="shared" si="14"/>
      </c>
      <c r="P73" s="17">
        <f t="shared" si="15"/>
      </c>
      <c r="Q73" s="18">
        <f t="shared" si="16"/>
      </c>
      <c r="R73" s="19">
        <f t="shared" si="17"/>
      </c>
      <c r="S73" s="18"/>
    </row>
    <row r="74" spans="1:19" ht="15.75" thickBot="1">
      <c r="A74" s="8">
        <v>89</v>
      </c>
      <c r="B74" s="13"/>
      <c r="C74" s="22"/>
      <c r="D74" s="22"/>
      <c r="E74" s="22"/>
      <c r="F74" s="22"/>
      <c r="G74" s="2"/>
      <c r="H74" s="1"/>
      <c r="I74" s="1"/>
      <c r="J74" s="1"/>
      <c r="K74" s="1"/>
      <c r="L74" s="1"/>
      <c r="M74" s="14">
        <f t="shared" si="12"/>
        <v>0</v>
      </c>
      <c r="N74" s="15">
        <f t="shared" si="13"/>
      </c>
      <c r="O74" s="16">
        <f t="shared" si="14"/>
      </c>
      <c r="P74" s="17">
        <f t="shared" si="15"/>
      </c>
      <c r="Q74" s="18">
        <f t="shared" si="16"/>
      </c>
      <c r="R74" s="19">
        <f t="shared" si="17"/>
      </c>
      <c r="S74" s="18"/>
    </row>
    <row r="75" spans="1:19" ht="15.75" thickBot="1">
      <c r="A75" s="8">
        <v>90</v>
      </c>
      <c r="B75" s="13"/>
      <c r="C75" s="22"/>
      <c r="D75" s="22"/>
      <c r="E75" s="22"/>
      <c r="F75" s="22"/>
      <c r="G75" s="2"/>
      <c r="H75" s="1"/>
      <c r="I75" s="1"/>
      <c r="J75" s="1"/>
      <c r="K75" s="1"/>
      <c r="L75" s="1"/>
      <c r="M75" s="14">
        <f t="shared" si="12"/>
        <v>0</v>
      </c>
      <c r="N75" s="15">
        <f t="shared" si="13"/>
      </c>
      <c r="O75" s="16">
        <f t="shared" si="14"/>
      </c>
      <c r="P75" s="17">
        <f t="shared" si="15"/>
      </c>
      <c r="Q75" s="18">
        <f t="shared" si="16"/>
      </c>
      <c r="R75" s="19">
        <f t="shared" si="17"/>
      </c>
      <c r="S75" s="18"/>
    </row>
    <row r="76" spans="1:19" ht="15.75" thickBot="1">
      <c r="A76" s="8">
        <v>91</v>
      </c>
      <c r="B76" s="13"/>
      <c r="C76" s="22"/>
      <c r="D76" s="22"/>
      <c r="E76" s="22"/>
      <c r="F76" s="22"/>
      <c r="G76" s="2"/>
      <c r="H76" s="1"/>
      <c r="I76" s="1"/>
      <c r="J76" s="1"/>
      <c r="K76" s="1"/>
      <c r="L76" s="1"/>
      <c r="M76" s="14">
        <f t="shared" si="12"/>
        <v>0</v>
      </c>
      <c r="N76" s="15">
        <f t="shared" si="13"/>
      </c>
      <c r="O76" s="16">
        <f t="shared" si="14"/>
      </c>
      <c r="P76" s="17">
        <f t="shared" si="15"/>
      </c>
      <c r="Q76" s="18">
        <f t="shared" si="16"/>
      </c>
      <c r="R76" s="19">
        <f t="shared" si="17"/>
      </c>
      <c r="S76" s="18"/>
    </row>
    <row r="77" spans="1:19" ht="15.75" thickBot="1">
      <c r="A77" s="8">
        <v>92</v>
      </c>
      <c r="B77" s="13"/>
      <c r="C77" s="22"/>
      <c r="D77" s="22"/>
      <c r="E77" s="22"/>
      <c r="F77" s="22"/>
      <c r="G77" s="2"/>
      <c r="H77" s="1"/>
      <c r="I77" s="1"/>
      <c r="J77" s="1"/>
      <c r="K77" s="1"/>
      <c r="L77" s="1"/>
      <c r="M77" s="14">
        <f t="shared" si="12"/>
        <v>0</v>
      </c>
      <c r="N77" s="15">
        <f t="shared" si="13"/>
      </c>
      <c r="O77" s="16">
        <f t="shared" si="14"/>
      </c>
      <c r="P77" s="17">
        <f t="shared" si="15"/>
      </c>
      <c r="Q77" s="18">
        <f t="shared" si="16"/>
      </c>
      <c r="R77" s="19">
        <f t="shared" si="17"/>
      </c>
      <c r="S77" s="18"/>
    </row>
    <row r="78" spans="1:19" ht="15.75" thickBot="1">
      <c r="A78" s="8">
        <v>93</v>
      </c>
      <c r="B78" s="13"/>
      <c r="C78" s="22"/>
      <c r="D78" s="22"/>
      <c r="E78" s="22"/>
      <c r="F78" s="22"/>
      <c r="G78" s="2"/>
      <c r="H78" s="1"/>
      <c r="I78" s="1"/>
      <c r="J78" s="1"/>
      <c r="K78" s="1"/>
      <c r="L78" s="1"/>
      <c r="M78" s="14">
        <f t="shared" si="12"/>
        <v>0</v>
      </c>
      <c r="N78" s="15">
        <f t="shared" si="13"/>
      </c>
      <c r="O78" s="16">
        <f t="shared" si="14"/>
      </c>
      <c r="P78" s="17">
        <f t="shared" si="15"/>
      </c>
      <c r="Q78" s="18">
        <f t="shared" si="16"/>
      </c>
      <c r="R78" s="19">
        <f t="shared" si="17"/>
      </c>
      <c r="S78" s="18"/>
    </row>
    <row r="79" spans="1:19" ht="15.75" thickBot="1">
      <c r="A79" s="8">
        <v>94</v>
      </c>
      <c r="B79" s="13"/>
      <c r="C79" s="22"/>
      <c r="D79" s="22"/>
      <c r="E79" s="22"/>
      <c r="F79" s="22"/>
      <c r="G79" s="2"/>
      <c r="H79" s="1"/>
      <c r="I79" s="1"/>
      <c r="J79" s="1"/>
      <c r="K79" s="1"/>
      <c r="L79" s="1"/>
      <c r="M79" s="14">
        <f t="shared" si="12"/>
        <v>0</v>
      </c>
      <c r="N79" s="15">
        <f t="shared" si="13"/>
      </c>
      <c r="O79" s="16">
        <f t="shared" si="14"/>
      </c>
      <c r="P79" s="17">
        <f t="shared" si="15"/>
      </c>
      <c r="Q79" s="18">
        <f t="shared" si="16"/>
      </c>
      <c r="R79" s="19">
        <f t="shared" si="17"/>
      </c>
      <c r="S79" s="18"/>
    </row>
    <row r="80" spans="1:19" ht="15.75" thickBot="1">
      <c r="A80" s="8">
        <v>95</v>
      </c>
      <c r="B80" s="13"/>
      <c r="C80" s="22"/>
      <c r="D80" s="22"/>
      <c r="E80" s="22"/>
      <c r="F80" s="22"/>
      <c r="G80" s="2"/>
      <c r="H80" s="1"/>
      <c r="I80" s="1"/>
      <c r="J80" s="1"/>
      <c r="K80" s="1"/>
      <c r="L80" s="1"/>
      <c r="M80" s="14">
        <f t="shared" si="12"/>
        <v>0</v>
      </c>
      <c r="N80" s="15">
        <f t="shared" si="13"/>
      </c>
      <c r="O80" s="16">
        <f t="shared" si="14"/>
      </c>
      <c r="P80" s="17">
        <f t="shared" si="15"/>
      </c>
      <c r="Q80" s="18">
        <f t="shared" si="16"/>
      </c>
      <c r="R80" s="19">
        <f t="shared" si="17"/>
      </c>
      <c r="S80" s="18"/>
    </row>
    <row r="81" spans="1:19" ht="15.75" thickBot="1">
      <c r="A81" s="8">
        <v>96</v>
      </c>
      <c r="B81" s="13"/>
      <c r="C81" s="22"/>
      <c r="D81" s="22"/>
      <c r="E81" s="22"/>
      <c r="F81" s="22"/>
      <c r="G81" s="2"/>
      <c r="H81" s="1"/>
      <c r="I81" s="1"/>
      <c r="J81" s="1"/>
      <c r="K81" s="1"/>
      <c r="L81" s="1"/>
      <c r="M81" s="14">
        <f t="shared" si="12"/>
        <v>0</v>
      </c>
      <c r="N81" s="15">
        <f t="shared" si="13"/>
      </c>
      <c r="O81" s="16">
        <f t="shared" si="14"/>
      </c>
      <c r="P81" s="17">
        <f t="shared" si="15"/>
      </c>
      <c r="Q81" s="18">
        <f t="shared" si="16"/>
      </c>
      <c r="R81" s="19">
        <f t="shared" si="17"/>
      </c>
      <c r="S81" s="18"/>
    </row>
    <row r="82" spans="1:19" ht="15.75" thickBot="1">
      <c r="A82" s="8">
        <v>97</v>
      </c>
      <c r="B82" s="13"/>
      <c r="C82" s="22"/>
      <c r="D82" s="22"/>
      <c r="E82" s="22"/>
      <c r="F82" s="22"/>
      <c r="G82" s="2"/>
      <c r="H82" s="1"/>
      <c r="I82" s="1"/>
      <c r="J82" s="1"/>
      <c r="K82" s="1"/>
      <c r="L82" s="1"/>
      <c r="M82" s="14">
        <f>SUM(G82:L82)</f>
        <v>0</v>
      </c>
      <c r="N82" s="15">
        <f t="shared" si="13"/>
      </c>
      <c r="O82" s="16">
        <f t="shared" si="14"/>
      </c>
      <c r="P82" s="17">
        <f t="shared" si="15"/>
      </c>
      <c r="Q82" s="18">
        <f t="shared" si="16"/>
      </c>
      <c r="R82" s="19">
        <f t="shared" si="17"/>
      </c>
      <c r="S82" s="18"/>
    </row>
    <row r="83" spans="1:19" ht="15.75" thickBot="1">
      <c r="A83" s="8">
        <v>98</v>
      </c>
      <c r="B83" s="13"/>
      <c r="C83" s="22"/>
      <c r="D83" s="22"/>
      <c r="E83" s="22"/>
      <c r="F83" s="22"/>
      <c r="G83" s="2"/>
      <c r="H83" s="1"/>
      <c r="I83" s="1"/>
      <c r="J83" s="1"/>
      <c r="K83" s="1"/>
      <c r="L83" s="1"/>
      <c r="M83" s="14">
        <f>SUM(G83:L83)</f>
        <v>0</v>
      </c>
      <c r="N83" s="15">
        <f t="shared" si="13"/>
      </c>
      <c r="O83" s="16">
        <f t="shared" si="14"/>
      </c>
      <c r="P83" s="17">
        <f t="shared" si="15"/>
      </c>
      <c r="Q83" s="18">
        <f t="shared" si="16"/>
      </c>
      <c r="R83" s="19">
        <f t="shared" si="17"/>
      </c>
      <c r="S83" s="18"/>
    </row>
    <row r="84" spans="1:19" ht="15.75" thickBot="1">
      <c r="A84" s="8">
        <v>99</v>
      </c>
      <c r="B84" s="13"/>
      <c r="C84" s="22"/>
      <c r="D84" s="22"/>
      <c r="E84" s="22"/>
      <c r="F84" s="22"/>
      <c r="G84" s="2"/>
      <c r="H84" s="1"/>
      <c r="I84" s="1"/>
      <c r="J84" s="1"/>
      <c r="K84" s="1"/>
      <c r="L84" s="1"/>
      <c r="M84" s="14">
        <f>SUM(G84:L84)</f>
        <v>0</v>
      </c>
      <c r="N84" s="15">
        <f t="shared" si="13"/>
      </c>
      <c r="O84" s="16">
        <f t="shared" si="14"/>
      </c>
      <c r="P84" s="17">
        <f t="shared" si="15"/>
      </c>
      <c r="Q84" s="18">
        <f t="shared" si="16"/>
      </c>
      <c r="R84" s="19">
        <f t="shared" si="17"/>
      </c>
      <c r="S84" s="18"/>
    </row>
    <row r="85" spans="1:19" ht="15.75" thickBot="1">
      <c r="A85" s="8">
        <v>100</v>
      </c>
      <c r="B85" s="13"/>
      <c r="C85" s="22"/>
      <c r="D85" s="22"/>
      <c r="E85" s="22"/>
      <c r="F85" s="22"/>
      <c r="G85" s="2"/>
      <c r="H85" s="1"/>
      <c r="I85" s="1"/>
      <c r="J85" s="1"/>
      <c r="K85" s="1"/>
      <c r="L85" s="1"/>
      <c r="M85" s="14">
        <f>SUM(G85:L85)</f>
        <v>0</v>
      </c>
      <c r="N85" s="15">
        <f t="shared" si="13"/>
      </c>
      <c r="O85" s="16">
        <f t="shared" si="14"/>
      </c>
      <c r="P85" s="17">
        <f t="shared" si="15"/>
      </c>
      <c r="Q85" s="18">
        <f t="shared" si="16"/>
      </c>
      <c r="R85" s="19">
        <f t="shared" si="17"/>
      </c>
      <c r="S85" s="18"/>
    </row>
    <row r="86" spans="1:19" ht="15.75" thickBot="1">
      <c r="A86" s="8">
        <v>100</v>
      </c>
      <c r="B86" s="13"/>
      <c r="C86" s="22"/>
      <c r="D86" s="22"/>
      <c r="E86" s="22"/>
      <c r="F86" s="22"/>
      <c r="G86" s="2"/>
      <c r="H86" s="1"/>
      <c r="I86" s="1"/>
      <c r="J86" s="1"/>
      <c r="K86" s="1"/>
      <c r="L86" s="1"/>
      <c r="M86" s="14">
        <f>SUM(G86:L86)</f>
        <v>0</v>
      </c>
      <c r="N86" s="15">
        <f t="shared" si="13"/>
      </c>
      <c r="O86" s="16">
        <f t="shared" si="14"/>
      </c>
      <c r="P86" s="17">
        <f t="shared" si="15"/>
      </c>
      <c r="Q86" s="18">
        <f t="shared" si="16"/>
      </c>
      <c r="R86" s="19">
        <f t="shared" si="17"/>
      </c>
      <c r="S86" s="18"/>
    </row>
  </sheetData>
  <sheetProtection/>
  <mergeCells count="1">
    <mergeCell ref="U10:W13"/>
  </mergeCells>
  <conditionalFormatting sqref="G3:L86">
    <cfRule type="cellIs" priority="44" dxfId="0" operator="greaterThan" stopIfTrue="1">
      <formula>4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1</cp:lastModifiedBy>
  <cp:lastPrinted>2013-04-06T09:19:36Z</cp:lastPrinted>
  <dcterms:created xsi:type="dcterms:W3CDTF">2011-04-20T19:12:51Z</dcterms:created>
  <dcterms:modified xsi:type="dcterms:W3CDTF">2013-04-08T16:53:35Z</dcterms:modified>
  <cp:category/>
  <cp:version/>
  <cp:contentType/>
  <cp:contentStatus/>
</cp:coreProperties>
</file>