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7-8 класс" sheetId="1" r:id="rId1"/>
    <sheet name="9-11 класс" sheetId="2" r:id="rId2"/>
    <sheet name="Устная" sheetId="3" r:id="rId3"/>
    <sheet name="Шифры" sheetId="4" r:id="rId4"/>
    <sheet name="Настройки" sheetId="5" r:id="rId5"/>
  </sheets>
  <definedNames>
    <definedName name="_xlnm._FilterDatabase" localSheetId="0" hidden="1">'7-8 класс'!$A$6:$N$93</definedName>
    <definedName name="_xlnm._FilterDatabase" localSheetId="1" hidden="1">'9-11 класс'!$A$6:$N$123</definedName>
  </definedNames>
  <calcPr fullCalcOnLoad="1"/>
</workbook>
</file>

<file path=xl/sharedStrings.xml><?xml version="1.0" encoding="utf-8"?>
<sst xmlns="http://schemas.openxmlformats.org/spreadsheetml/2006/main" count="5589" uniqueCount="870">
  <si>
    <t>№</t>
  </si>
  <si>
    <t>ФИО</t>
  </si>
  <si>
    <t>Класс</t>
  </si>
  <si>
    <t>Школа</t>
  </si>
  <si>
    <t>Район</t>
  </si>
  <si>
    <t>ID</t>
  </si>
  <si>
    <t>Статус</t>
  </si>
  <si>
    <t>Предварительный</t>
  </si>
  <si>
    <t>Предмет</t>
  </si>
  <si>
    <t>2013-14 учебный год</t>
  </si>
  <si>
    <t>ШИФР</t>
  </si>
  <si>
    <t>Примечание</t>
  </si>
  <si>
    <t>Сумма</t>
  </si>
  <si>
    <t>Письмо</t>
  </si>
  <si>
    <t>Устная речь</t>
  </si>
  <si>
    <t>Павел</t>
  </si>
  <si>
    <t>Олегович</t>
  </si>
  <si>
    <t>Калининский район Челябинского городского округа</t>
  </si>
  <si>
    <t>Александр</t>
  </si>
  <si>
    <t>Евгеньевич</t>
  </si>
  <si>
    <t>МОУ СОШ с углубленным изучением отдельных предметов №104</t>
  </si>
  <si>
    <t>немецкому языку</t>
  </si>
  <si>
    <t>Cажина</t>
  </si>
  <si>
    <t>Елена</t>
  </si>
  <si>
    <t>Александровна</t>
  </si>
  <si>
    <t xml:space="preserve">МОУ гимназия № 96 </t>
  </si>
  <si>
    <t>Металлургический район Челябинского городского округа</t>
  </si>
  <si>
    <t>Абдракипова</t>
  </si>
  <si>
    <t>Алина</t>
  </si>
  <si>
    <t>Раисовна</t>
  </si>
  <si>
    <t>МОУ СОШ №130</t>
  </si>
  <si>
    <t>Ленинский район Челябинского городского округа</t>
  </si>
  <si>
    <t>Абдрахманова</t>
  </si>
  <si>
    <t>Карина</t>
  </si>
  <si>
    <t>Маратовна</t>
  </si>
  <si>
    <t>Абдуллин</t>
  </si>
  <si>
    <t>Руслан</t>
  </si>
  <si>
    <t>Раисович</t>
  </si>
  <si>
    <t xml:space="preserve">МОУ Гимназия №93                              </t>
  </si>
  <si>
    <t>Курчатовский район Челябинского городского округа</t>
  </si>
  <si>
    <t>Абдульманова</t>
  </si>
  <si>
    <t>Ильмира</t>
  </si>
  <si>
    <t>Дамировна</t>
  </si>
  <si>
    <t>Абрамов</t>
  </si>
  <si>
    <t>Константинович</t>
  </si>
  <si>
    <t>МОУ СОШ с углубленным изучением предметов физика, химия №124</t>
  </si>
  <si>
    <t>Абрамовских</t>
  </si>
  <si>
    <t>Ксения</t>
  </si>
  <si>
    <t>Алексеевна</t>
  </si>
  <si>
    <t>Авдеева</t>
  </si>
  <si>
    <t>Кристина</t>
  </si>
  <si>
    <t>Олеговна</t>
  </si>
  <si>
    <t>МАОУ СОШ №145</t>
  </si>
  <si>
    <t>Советский район Челябинского городского округа</t>
  </si>
  <si>
    <t>Авдонин</t>
  </si>
  <si>
    <t>Михаил</t>
  </si>
  <si>
    <t>Акимова</t>
  </si>
  <si>
    <t>Анна</t>
  </si>
  <si>
    <t>Николаевна</t>
  </si>
  <si>
    <t>Аксарина</t>
  </si>
  <si>
    <t>Светлана</t>
  </si>
  <si>
    <t>Сергеевна</t>
  </si>
  <si>
    <t>МОУ СОШ №108</t>
  </si>
  <si>
    <t>Александрова</t>
  </si>
  <si>
    <t>Любовь</t>
  </si>
  <si>
    <t>Евгеньевна</t>
  </si>
  <si>
    <t>МОУ СОШ № 89</t>
  </si>
  <si>
    <t>Алексеева</t>
  </si>
  <si>
    <t>Анастасия</t>
  </si>
  <si>
    <t>Алпатова</t>
  </si>
  <si>
    <t>Ирина</t>
  </si>
  <si>
    <t>МОУ СОШ №131</t>
  </si>
  <si>
    <t>Андреев</t>
  </si>
  <si>
    <t>Никита</t>
  </si>
  <si>
    <t>Андреевич</t>
  </si>
  <si>
    <t>МОУ Гимназия № 26</t>
  </si>
  <si>
    <t>Андреева</t>
  </si>
  <si>
    <t>Екатерина</t>
  </si>
  <si>
    <t>МОУ гимназия №100</t>
  </si>
  <si>
    <t>Аниськина</t>
  </si>
  <si>
    <t>Дмитриевна</t>
  </si>
  <si>
    <t>Антаков</t>
  </si>
  <si>
    <t>Игоревич</t>
  </si>
  <si>
    <t>МОУ СОШ №85</t>
  </si>
  <si>
    <t>Арзамазова</t>
  </si>
  <si>
    <t>Антоновна</t>
  </si>
  <si>
    <t xml:space="preserve">МОУ СОШ № 86 </t>
  </si>
  <si>
    <t>Тракторозаводский район Челябинского городского округа</t>
  </si>
  <si>
    <t>Асоев</t>
  </si>
  <si>
    <t>Самони</t>
  </si>
  <si>
    <t>Раджаболиевич</t>
  </si>
  <si>
    <t>МООУ СШИ № 3</t>
  </si>
  <si>
    <t>Астанкова</t>
  </si>
  <si>
    <t>Варвара</t>
  </si>
  <si>
    <t>Андреевна</t>
  </si>
  <si>
    <t>Асташова</t>
  </si>
  <si>
    <t>Полина</t>
  </si>
  <si>
    <t xml:space="preserve">МАОУ СОШ № 73 </t>
  </si>
  <si>
    <t>Ахатов</t>
  </si>
  <si>
    <t>Руфат</t>
  </si>
  <si>
    <t>Фоатович</t>
  </si>
  <si>
    <t>МОУ СОШ №53 им.96-ой танковой бригады Челябинского комсомола</t>
  </si>
  <si>
    <t>Ахмедова</t>
  </si>
  <si>
    <t>Дарья</t>
  </si>
  <si>
    <t>Шухратовна</t>
  </si>
  <si>
    <t>Ахметвалеева</t>
  </si>
  <si>
    <t>Эльвира</t>
  </si>
  <si>
    <t>Мустафаевна</t>
  </si>
  <si>
    <t>Бабикова</t>
  </si>
  <si>
    <t>Марина</t>
  </si>
  <si>
    <t>Бабкевич</t>
  </si>
  <si>
    <t>Валерьевна</t>
  </si>
  <si>
    <t>Багаутдинов</t>
  </si>
  <si>
    <t>Вадим</t>
  </si>
  <si>
    <t>Рустемович</t>
  </si>
  <si>
    <t xml:space="preserve">МАОУ лицей № 82 </t>
  </si>
  <si>
    <t>Баженик</t>
  </si>
  <si>
    <t>Ольга</t>
  </si>
  <si>
    <t>Бакшеев</t>
  </si>
  <si>
    <t>Владислав</t>
  </si>
  <si>
    <t>Викторович</t>
  </si>
  <si>
    <t>МАОУ лицей № 97</t>
  </si>
  <si>
    <t>Баранов</t>
  </si>
  <si>
    <t>Роман</t>
  </si>
  <si>
    <t>Антонович</t>
  </si>
  <si>
    <t>Баранова</t>
  </si>
  <si>
    <t>Александра</t>
  </si>
  <si>
    <t>МОУ лицей №142</t>
  </si>
  <si>
    <t>Бардина</t>
  </si>
  <si>
    <t>Барулина</t>
  </si>
  <si>
    <t>Алёна</t>
  </si>
  <si>
    <t>МОУ СОШ № 110</t>
  </si>
  <si>
    <t>Батраков</t>
  </si>
  <si>
    <t>Николай</t>
  </si>
  <si>
    <t>Дмитриевич</t>
  </si>
  <si>
    <t>МОУ Гимназия №1</t>
  </si>
  <si>
    <t>Центральный район Челябинского городского округа</t>
  </si>
  <si>
    <t>Беккер</t>
  </si>
  <si>
    <t>Наталья</t>
  </si>
  <si>
    <t>МОУ СОШ №113</t>
  </si>
  <si>
    <t>Белехова</t>
  </si>
  <si>
    <t>Белоусова</t>
  </si>
  <si>
    <t>Беляева</t>
  </si>
  <si>
    <t>Борисовна</t>
  </si>
  <si>
    <t>Бердова</t>
  </si>
  <si>
    <t>Берсенев</t>
  </si>
  <si>
    <t>Егор</t>
  </si>
  <si>
    <t>МОУ лицей № 11</t>
  </si>
  <si>
    <t>Челябинский городской округ</t>
  </si>
  <si>
    <t>Берсенева</t>
  </si>
  <si>
    <t>Бибик</t>
  </si>
  <si>
    <t>МОУ СОШ №43</t>
  </si>
  <si>
    <t>Бирюкова</t>
  </si>
  <si>
    <t>МОУ СОШ № 144</t>
  </si>
  <si>
    <t>Богдан</t>
  </si>
  <si>
    <t>Георгиевна</t>
  </si>
  <si>
    <t>Бородина</t>
  </si>
  <si>
    <t>Мария</t>
  </si>
  <si>
    <t>Викторовна</t>
  </si>
  <si>
    <t>Бронников</t>
  </si>
  <si>
    <t>Сергеевич</t>
  </si>
  <si>
    <t>МС(К)ОУ С(К)ОШ №127</t>
  </si>
  <si>
    <t>Брунеткин</t>
  </si>
  <si>
    <t>Владимир</t>
  </si>
  <si>
    <t>Буков</t>
  </si>
  <si>
    <t>Антон</t>
  </si>
  <si>
    <t>Владимирович</t>
  </si>
  <si>
    <t>Булаев</t>
  </si>
  <si>
    <t>Игорь</t>
  </si>
  <si>
    <t>Павлович</t>
  </si>
  <si>
    <t>Буланова</t>
  </si>
  <si>
    <t>Бурдейная</t>
  </si>
  <si>
    <t>Бурмистров</t>
  </si>
  <si>
    <t>Андрей</t>
  </si>
  <si>
    <t>Бурмистрова</t>
  </si>
  <si>
    <t>Виолетта</t>
  </si>
  <si>
    <t>Бусыгина</t>
  </si>
  <si>
    <t>Татьяна</t>
  </si>
  <si>
    <t>Бухарина</t>
  </si>
  <si>
    <t xml:space="preserve">МОУ СОШ № 70 </t>
  </si>
  <si>
    <t>Бухтатых</t>
  </si>
  <si>
    <t>Бучнева</t>
  </si>
  <si>
    <t>Максимовна</t>
  </si>
  <si>
    <t xml:space="preserve">МОУ СОШ № 91 </t>
  </si>
  <si>
    <t>Быков</t>
  </si>
  <si>
    <t>Иван</t>
  </si>
  <si>
    <t>Важенин</t>
  </si>
  <si>
    <t>Николаевич</t>
  </si>
  <si>
    <t>Вальт</t>
  </si>
  <si>
    <t>Диана</t>
  </si>
  <si>
    <t>Владимировна</t>
  </si>
  <si>
    <t>МОУ гимназия №23</t>
  </si>
  <si>
    <t>Вариниченко</t>
  </si>
  <si>
    <t>Варфоломеева</t>
  </si>
  <si>
    <t>Васильев</t>
  </si>
  <si>
    <t>Владиславович</t>
  </si>
  <si>
    <t>Васильева</t>
  </si>
  <si>
    <t>Велисевич</t>
  </si>
  <si>
    <t>Евгений</t>
  </si>
  <si>
    <t>Венкова</t>
  </si>
  <si>
    <t>Верещинская</t>
  </si>
  <si>
    <t>Юлия</t>
  </si>
  <si>
    <t>Ветцель</t>
  </si>
  <si>
    <t>Вечканова</t>
  </si>
  <si>
    <t>Михаиловна</t>
  </si>
  <si>
    <t>Вицке</t>
  </si>
  <si>
    <t>Леонтина</t>
  </si>
  <si>
    <t>Эдуардовна</t>
  </si>
  <si>
    <t>Владыкина</t>
  </si>
  <si>
    <t>Власов</t>
  </si>
  <si>
    <t>Владдислав</t>
  </si>
  <si>
    <t xml:space="preserve">МОУ СОШ № 94 </t>
  </si>
  <si>
    <t>Воеводин</t>
  </si>
  <si>
    <t>Вячеславович</t>
  </si>
  <si>
    <t>МОУ гимназия №76</t>
  </si>
  <si>
    <t>Сергей</t>
  </si>
  <si>
    <t>МОУ СОШ № 152</t>
  </si>
  <si>
    <t>Возницкая</t>
  </si>
  <si>
    <t>Воронина</t>
  </si>
  <si>
    <t>Воронцова</t>
  </si>
  <si>
    <t>Вятова</t>
  </si>
  <si>
    <t>Гайдулин</t>
  </si>
  <si>
    <t>Максим</t>
  </si>
  <si>
    <t>Гайнетдинова</t>
  </si>
  <si>
    <t>Марсовна</t>
  </si>
  <si>
    <t>Галина</t>
  </si>
  <si>
    <t>Рамазановна</t>
  </si>
  <si>
    <t>Галка</t>
  </si>
  <si>
    <t>Алексей</t>
  </si>
  <si>
    <t>Анатольевич</t>
  </si>
  <si>
    <t>Галкина</t>
  </si>
  <si>
    <t>Гаязова</t>
  </si>
  <si>
    <t>Гейгер</t>
  </si>
  <si>
    <t>Сергеенва</t>
  </si>
  <si>
    <t>Геймбух</t>
  </si>
  <si>
    <t>Геллер</t>
  </si>
  <si>
    <t>Герда</t>
  </si>
  <si>
    <t>Геннадьевна</t>
  </si>
  <si>
    <t>Герман</t>
  </si>
  <si>
    <t>Илья</t>
  </si>
  <si>
    <t>Гизатуллин</t>
  </si>
  <si>
    <t>Ильяс</t>
  </si>
  <si>
    <t>Ринатович</t>
  </si>
  <si>
    <t xml:space="preserve">МОУ СОШ №18 </t>
  </si>
  <si>
    <t>Гизатуллина</t>
  </si>
  <si>
    <t>Виктория</t>
  </si>
  <si>
    <t>Гилажетдинова</t>
  </si>
  <si>
    <t>Фуатовна</t>
  </si>
  <si>
    <t xml:space="preserve">МОУ СОШ № 71 </t>
  </si>
  <si>
    <t>Голецкая</t>
  </si>
  <si>
    <t>Алена</t>
  </si>
  <si>
    <t>Гординко</t>
  </si>
  <si>
    <t>Витальевна</t>
  </si>
  <si>
    <t>Горелина</t>
  </si>
  <si>
    <t>Валерия</t>
  </si>
  <si>
    <t>Тимуровна</t>
  </si>
  <si>
    <t>Горенкова</t>
  </si>
  <si>
    <t>Граф</t>
  </si>
  <si>
    <t>Эдуард</t>
  </si>
  <si>
    <t>Грейлих</t>
  </si>
  <si>
    <t>Яна</t>
  </si>
  <si>
    <t>Грехова</t>
  </si>
  <si>
    <t>Грибкова</t>
  </si>
  <si>
    <t>Маргарита</t>
  </si>
  <si>
    <t>Григорьева</t>
  </si>
  <si>
    <t>МОУ СОШ № 137</t>
  </si>
  <si>
    <t>Владислава</t>
  </si>
  <si>
    <t>Владиславовна</t>
  </si>
  <si>
    <t>МОУ СОШ №68</t>
  </si>
  <si>
    <t>Гуляева</t>
  </si>
  <si>
    <t>Гунбина</t>
  </si>
  <si>
    <t>Гусева</t>
  </si>
  <si>
    <t>Станиславовна</t>
  </si>
  <si>
    <t>Гуцол</t>
  </si>
  <si>
    <t>Вячеславовна</t>
  </si>
  <si>
    <t>Данилова</t>
  </si>
  <si>
    <t>Данильев</t>
  </si>
  <si>
    <t>Датюк</t>
  </si>
  <si>
    <t>Кирилл</t>
  </si>
  <si>
    <t>Дворецкова</t>
  </si>
  <si>
    <t>Инна</t>
  </si>
  <si>
    <t>Игоревна</t>
  </si>
  <si>
    <t>Демидова</t>
  </si>
  <si>
    <t>Михайловна</t>
  </si>
  <si>
    <t>МБОУ гимназия №10</t>
  </si>
  <si>
    <t>Демина</t>
  </si>
  <si>
    <t>Евгения</t>
  </si>
  <si>
    <t>Денискин</t>
  </si>
  <si>
    <t>Дмитрий</t>
  </si>
  <si>
    <t>Александрович</t>
  </si>
  <si>
    <t>Дергунова</t>
  </si>
  <si>
    <t>Романовна</t>
  </si>
  <si>
    <t>МОУ СОШ №67 при ЮУрГУ</t>
  </si>
  <si>
    <t>Деревскова</t>
  </si>
  <si>
    <t>Джанунц</t>
  </si>
  <si>
    <t>Нина</t>
  </si>
  <si>
    <t>Вадимовна</t>
  </si>
  <si>
    <t>Дзивинская</t>
  </si>
  <si>
    <t>Дильман</t>
  </si>
  <si>
    <t>Анатольевна</t>
  </si>
  <si>
    <t>Динмухаметова</t>
  </si>
  <si>
    <t>Тимиргалиевна</t>
  </si>
  <si>
    <t xml:space="preserve">МОУ СОШ № 19 </t>
  </si>
  <si>
    <t>Довыденко</t>
  </si>
  <si>
    <t>Долгополова</t>
  </si>
  <si>
    <t>МСКОУ школа-интернат № 4</t>
  </si>
  <si>
    <t>Доманова</t>
  </si>
  <si>
    <t>Дронь</t>
  </si>
  <si>
    <t>Дубинина</t>
  </si>
  <si>
    <t xml:space="preserve">Дубчак </t>
  </si>
  <si>
    <t xml:space="preserve">Илья </t>
  </si>
  <si>
    <t xml:space="preserve">Вячеславович  </t>
  </si>
  <si>
    <t xml:space="preserve">МОУ СОШ № 52 </t>
  </si>
  <si>
    <t>Дубынина</t>
  </si>
  <si>
    <t>Дудин</t>
  </si>
  <si>
    <t>Данил</t>
  </si>
  <si>
    <t>Алексеевич</t>
  </si>
  <si>
    <t>Дульский</t>
  </si>
  <si>
    <t>Думин</t>
  </si>
  <si>
    <t>Лев</t>
  </si>
  <si>
    <t>Юрьевич</t>
  </si>
  <si>
    <t>Дурникин</t>
  </si>
  <si>
    <t>МБОУ лицей №31</t>
  </si>
  <si>
    <t>Дыбленко</t>
  </si>
  <si>
    <t>Дьяченко</t>
  </si>
  <si>
    <t>МОУ СОШ №51</t>
  </si>
  <si>
    <t>Евсеева</t>
  </si>
  <si>
    <t xml:space="preserve">МОУ СОШ № 61 </t>
  </si>
  <si>
    <t>Егоров</t>
  </si>
  <si>
    <t>Савелий</t>
  </si>
  <si>
    <t>Емельянович</t>
  </si>
  <si>
    <t>МОУ СОШ №65</t>
  </si>
  <si>
    <t>Егорова</t>
  </si>
  <si>
    <t>Елизаренко</t>
  </si>
  <si>
    <t>МОУ СОШ №148</t>
  </si>
  <si>
    <t>Еремеева</t>
  </si>
  <si>
    <t>Ершов</t>
  </si>
  <si>
    <t>Ершова</t>
  </si>
  <si>
    <t>Жалнина</t>
  </si>
  <si>
    <t>Арина</t>
  </si>
  <si>
    <t>Жданова</t>
  </si>
  <si>
    <t>Юрьевна</t>
  </si>
  <si>
    <t>МОУ СОШ № 28 им. С.Г. Молодова</t>
  </si>
  <si>
    <t>Жилин</t>
  </si>
  <si>
    <t>Жилич</t>
  </si>
  <si>
    <t>Житникова</t>
  </si>
  <si>
    <t>Жорова</t>
  </si>
  <si>
    <t>Жукова</t>
  </si>
  <si>
    <t>Жуковская</t>
  </si>
  <si>
    <t>Журавлева</t>
  </si>
  <si>
    <t xml:space="preserve">МОУ СОШ № 74 </t>
  </si>
  <si>
    <t>Завалишина</t>
  </si>
  <si>
    <t>Заварухина</t>
  </si>
  <si>
    <t>Завизенов</t>
  </si>
  <si>
    <t>Глеб</t>
  </si>
  <si>
    <t>Заводских</t>
  </si>
  <si>
    <t>Валентина</t>
  </si>
  <si>
    <t>Загитова</t>
  </si>
  <si>
    <t>Арсеновна</t>
  </si>
  <si>
    <t>МОУ СОШ №32</t>
  </si>
  <si>
    <t>Задорин</t>
  </si>
  <si>
    <t>Зайнетдинова</t>
  </si>
  <si>
    <t>Раильевна</t>
  </si>
  <si>
    <t>Зайцев</t>
  </si>
  <si>
    <t>Закиров</t>
  </si>
  <si>
    <t>Артур</t>
  </si>
  <si>
    <t>Айратович</t>
  </si>
  <si>
    <t>Виталий</t>
  </si>
  <si>
    <t>Валентинович</t>
  </si>
  <si>
    <t>МОУ СОШ №128</t>
  </si>
  <si>
    <t>Закройщиков</t>
  </si>
  <si>
    <t>Витальевич</t>
  </si>
  <si>
    <t>МОУ СОШ №50</t>
  </si>
  <si>
    <t>Залалова</t>
  </si>
  <si>
    <t>Ринатовна</t>
  </si>
  <si>
    <t>Заманова</t>
  </si>
  <si>
    <t>МОУ СОШ №75</t>
  </si>
  <si>
    <t>Фаритовна</t>
  </si>
  <si>
    <t>МОУ СОШ №87</t>
  </si>
  <si>
    <t>Замотаева</t>
  </si>
  <si>
    <t>Запорожец</t>
  </si>
  <si>
    <t>Заседателева</t>
  </si>
  <si>
    <t>Захарова</t>
  </si>
  <si>
    <t>Аделина</t>
  </si>
  <si>
    <t>Зборошенко</t>
  </si>
  <si>
    <t>Здубников</t>
  </si>
  <si>
    <t>Станислав</t>
  </si>
  <si>
    <t>Зель</t>
  </si>
  <si>
    <t>Эмилия</t>
  </si>
  <si>
    <t>Земскова</t>
  </si>
  <si>
    <t>Зенкин</t>
  </si>
  <si>
    <t>Зотеев</t>
  </si>
  <si>
    <t>Зуев</t>
  </si>
  <si>
    <t>Михайлович</t>
  </si>
  <si>
    <t>Зуева</t>
  </si>
  <si>
    <t>Иванов</t>
  </si>
  <si>
    <t>Иванова</t>
  </si>
  <si>
    <t>Елизавета</t>
  </si>
  <si>
    <t>Исламгалеева</t>
  </si>
  <si>
    <t>Радиковна</t>
  </si>
  <si>
    <t>Истомин</t>
  </si>
  <si>
    <t>Истомина</t>
  </si>
  <si>
    <t>Ищенко</t>
  </si>
  <si>
    <t>Денис</t>
  </si>
  <si>
    <t>Йессе</t>
  </si>
  <si>
    <t>Тобиас</t>
  </si>
  <si>
    <t>Оливер</t>
  </si>
  <si>
    <t>Кабаков</t>
  </si>
  <si>
    <t>Каблукова</t>
  </si>
  <si>
    <t>Казанцева</t>
  </si>
  <si>
    <t>Калганов</t>
  </si>
  <si>
    <t>Калинина</t>
  </si>
  <si>
    <t>Ивановна</t>
  </si>
  <si>
    <t>Камалов</t>
  </si>
  <si>
    <t>Денисович</t>
  </si>
  <si>
    <t>Камалова</t>
  </si>
  <si>
    <t>Лидия</t>
  </si>
  <si>
    <t>Раматулловна</t>
  </si>
  <si>
    <t>Карабанова</t>
  </si>
  <si>
    <t>Кардашова</t>
  </si>
  <si>
    <t>Карелина</t>
  </si>
  <si>
    <t>Софья</t>
  </si>
  <si>
    <t>Качалов</t>
  </si>
  <si>
    <t>Вадимович</t>
  </si>
  <si>
    <t>Качур</t>
  </si>
  <si>
    <t>Ким</t>
  </si>
  <si>
    <t>Кинас</t>
  </si>
  <si>
    <t>Кирдань</t>
  </si>
  <si>
    <t>Кириченко</t>
  </si>
  <si>
    <t>Киселева</t>
  </si>
  <si>
    <t>Клепикова</t>
  </si>
  <si>
    <t>Князева</t>
  </si>
  <si>
    <t>Ковалев</t>
  </si>
  <si>
    <t>МОУ СОШ № 41</t>
  </si>
  <si>
    <t>Коваленко</t>
  </si>
  <si>
    <t>Ковалёва</t>
  </si>
  <si>
    <t>Козлов</t>
  </si>
  <si>
    <t>Козлова</t>
  </si>
  <si>
    <t>Руслановна</t>
  </si>
  <si>
    <t>Колесникова</t>
  </si>
  <si>
    <t>Константиновна</t>
  </si>
  <si>
    <t>Колесова</t>
  </si>
  <si>
    <t>Колосков</t>
  </si>
  <si>
    <t>Колосова</t>
  </si>
  <si>
    <t>Колотыгина</t>
  </si>
  <si>
    <t>МОУ СОШ №36</t>
  </si>
  <si>
    <t>Комарова</t>
  </si>
  <si>
    <t>Комиссарова</t>
  </si>
  <si>
    <t>Вероника</t>
  </si>
  <si>
    <t>Коннов</t>
  </si>
  <si>
    <t>МОУ СОШ № 3</t>
  </si>
  <si>
    <t>Коновалов</t>
  </si>
  <si>
    <t>Коновалова</t>
  </si>
  <si>
    <t>Кононенко</t>
  </si>
  <si>
    <t>Копцева</t>
  </si>
  <si>
    <t>Копылова</t>
  </si>
  <si>
    <t>Коржов</t>
  </si>
  <si>
    <t xml:space="preserve">МОУ СОШ № 101 </t>
  </si>
  <si>
    <t>Корнева</t>
  </si>
  <si>
    <t>Королева</t>
  </si>
  <si>
    <t>Аркадьевна</t>
  </si>
  <si>
    <t>Коротков</t>
  </si>
  <si>
    <t>Валерьевич</t>
  </si>
  <si>
    <t>Коршунова</t>
  </si>
  <si>
    <t>Косенко</t>
  </si>
  <si>
    <t>Костромитина</t>
  </si>
  <si>
    <t>Котлованова</t>
  </si>
  <si>
    <t>Котова</t>
  </si>
  <si>
    <t>Котрова</t>
  </si>
  <si>
    <t>Кочеров</t>
  </si>
  <si>
    <t>Кочеткова</t>
  </si>
  <si>
    <t>Денисовна</t>
  </si>
  <si>
    <t>Кошкаров</t>
  </si>
  <si>
    <t>Краснянский</t>
  </si>
  <si>
    <t>Красюк</t>
  </si>
  <si>
    <t>Крикун</t>
  </si>
  <si>
    <t>Крищенко</t>
  </si>
  <si>
    <t>Васильевна</t>
  </si>
  <si>
    <t>Крылосова</t>
  </si>
  <si>
    <t>Крюков</t>
  </si>
  <si>
    <t>Эльханович</t>
  </si>
  <si>
    <t xml:space="preserve">МОУ лицей №102 </t>
  </si>
  <si>
    <t>Кубасов</t>
  </si>
  <si>
    <t>Кудашов</t>
  </si>
  <si>
    <t>Замирович</t>
  </si>
  <si>
    <t>Кудрина</t>
  </si>
  <si>
    <t>МОУ СОШ № 115</t>
  </si>
  <si>
    <t>Кузнецова</t>
  </si>
  <si>
    <t>Кузьмин</t>
  </si>
  <si>
    <t>Данила</t>
  </si>
  <si>
    <t>Кузьмина</t>
  </si>
  <si>
    <t>Кулешова</t>
  </si>
  <si>
    <t>Куликова</t>
  </si>
  <si>
    <t>Курлов</t>
  </si>
  <si>
    <t>Курмангалеева</t>
  </si>
  <si>
    <t>Рафисовна</t>
  </si>
  <si>
    <t xml:space="preserve">МОУ СОШ №62 </t>
  </si>
  <si>
    <t>Куршаков</t>
  </si>
  <si>
    <t>Семен</t>
  </si>
  <si>
    <t>Кучин</t>
  </si>
  <si>
    <t>Артем</t>
  </si>
  <si>
    <t>Кучина</t>
  </si>
  <si>
    <t>Лавринович</t>
  </si>
  <si>
    <t>Всеволод</t>
  </si>
  <si>
    <t>Вениаминович</t>
  </si>
  <si>
    <t>МОУ Лицей № 35</t>
  </si>
  <si>
    <t>Лаптева</t>
  </si>
  <si>
    <t>Лебедев</t>
  </si>
  <si>
    <t>Леженина</t>
  </si>
  <si>
    <t>Лекомцева</t>
  </si>
  <si>
    <t>Липин</t>
  </si>
  <si>
    <t>Лукина</t>
  </si>
  <si>
    <t>Лысак</t>
  </si>
  <si>
    <t>Любченко</t>
  </si>
  <si>
    <t>Магаррамли</t>
  </si>
  <si>
    <t>Илаха</t>
  </si>
  <si>
    <t>Натиг-кызы</t>
  </si>
  <si>
    <t>Макарова</t>
  </si>
  <si>
    <t>Максимова</t>
  </si>
  <si>
    <t>МОУ СОШ №99</t>
  </si>
  <si>
    <t>Малахова</t>
  </si>
  <si>
    <t>Федоровна</t>
  </si>
  <si>
    <t>Малука</t>
  </si>
  <si>
    <t>Малышев</t>
  </si>
  <si>
    <t>МОУ СОШ №151</t>
  </si>
  <si>
    <t>Мареева</t>
  </si>
  <si>
    <t>Маркова</t>
  </si>
  <si>
    <t>Мартынова</t>
  </si>
  <si>
    <t>Ангелина</t>
  </si>
  <si>
    <t>Марушкевич</t>
  </si>
  <si>
    <t>МОУ СОШ № 13</t>
  </si>
  <si>
    <t>Маслова</t>
  </si>
  <si>
    <t>МОУ СОШ №147</t>
  </si>
  <si>
    <t>Медведев</t>
  </si>
  <si>
    <t>Петрович</t>
  </si>
  <si>
    <t>Межогских</t>
  </si>
  <si>
    <t>Мелкобродова</t>
  </si>
  <si>
    <t>Мельник</t>
  </si>
  <si>
    <t>Георгий</t>
  </si>
  <si>
    <t>Мельникова</t>
  </si>
  <si>
    <t>Миллер</t>
  </si>
  <si>
    <t>Миронова</t>
  </si>
  <si>
    <t>Мирошниченко</t>
  </si>
  <si>
    <t>Михайлова</t>
  </si>
  <si>
    <t>Мицкевич</t>
  </si>
  <si>
    <t>Моисеев</t>
  </si>
  <si>
    <t>Моисеева</t>
  </si>
  <si>
    <t>Мойсов</t>
  </si>
  <si>
    <t>Мордухович</t>
  </si>
  <si>
    <t>Морозова</t>
  </si>
  <si>
    <t>Московкина</t>
  </si>
  <si>
    <t>Мохирева</t>
  </si>
  <si>
    <t>Муравьева</t>
  </si>
  <si>
    <t>Снежана</t>
  </si>
  <si>
    <t>Мурзин</t>
  </si>
  <si>
    <t>Мягких</t>
  </si>
  <si>
    <t>Мяготина</t>
  </si>
  <si>
    <t>Мясоедова</t>
  </si>
  <si>
    <t xml:space="preserve">МОУ СОШ № 116 </t>
  </si>
  <si>
    <t>Нагорничных</t>
  </si>
  <si>
    <t>Найн</t>
  </si>
  <si>
    <t>Насырова</t>
  </si>
  <si>
    <t>Олеся</t>
  </si>
  <si>
    <t>Нафикова</t>
  </si>
  <si>
    <t>Маликовна</t>
  </si>
  <si>
    <t>МОУ СОШ №46</t>
  </si>
  <si>
    <t>Невструева</t>
  </si>
  <si>
    <t>Нейжмак</t>
  </si>
  <si>
    <t xml:space="preserve">МОУ гимназия № 48 </t>
  </si>
  <si>
    <t>Неретина</t>
  </si>
  <si>
    <t>Нефедова</t>
  </si>
  <si>
    <t>Нецветаева</t>
  </si>
  <si>
    <t>Никитин</t>
  </si>
  <si>
    <t>Новак</t>
  </si>
  <si>
    <t>Новаковская</t>
  </si>
  <si>
    <t>Новаковский</t>
  </si>
  <si>
    <t>Иванович</t>
  </si>
  <si>
    <t>Новиков</t>
  </si>
  <si>
    <t>Новоженина</t>
  </si>
  <si>
    <t>Новоселов</t>
  </si>
  <si>
    <t>Носков</t>
  </si>
  <si>
    <t>Носова</t>
  </si>
  <si>
    <t>Нуров</t>
  </si>
  <si>
    <t>Рамилевич</t>
  </si>
  <si>
    <t>Овсеенко</t>
  </si>
  <si>
    <t>Овчинникова</t>
  </si>
  <si>
    <t>Опенова</t>
  </si>
  <si>
    <t>Орлова</t>
  </si>
  <si>
    <t>Осипова</t>
  </si>
  <si>
    <t>Оскирко</t>
  </si>
  <si>
    <t>Остапчук</t>
  </si>
  <si>
    <t>Охотник</t>
  </si>
  <si>
    <t>Павленко</t>
  </si>
  <si>
    <t>Павлов</t>
  </si>
  <si>
    <t>Павлова</t>
  </si>
  <si>
    <t>Паньковецкий</t>
  </si>
  <si>
    <t>Парошина</t>
  </si>
  <si>
    <t>Патарова</t>
  </si>
  <si>
    <t>Рената</t>
  </si>
  <si>
    <t>Пархатовна</t>
  </si>
  <si>
    <t>Пашкина</t>
  </si>
  <si>
    <t>Пашнина</t>
  </si>
  <si>
    <t>Перевалова</t>
  </si>
  <si>
    <t>МОУ СОШ №17</t>
  </si>
  <si>
    <t>Петрова</t>
  </si>
  <si>
    <t>Павловна</t>
  </si>
  <si>
    <t>Петухов</t>
  </si>
  <si>
    <t>Пильков</t>
  </si>
  <si>
    <t>Кириллович</t>
  </si>
  <si>
    <t>Пискунов</t>
  </si>
  <si>
    <t>Пихуля</t>
  </si>
  <si>
    <t>Плюскова</t>
  </si>
  <si>
    <t>Погорелов</t>
  </si>
  <si>
    <t>Погорелова</t>
  </si>
  <si>
    <t>Подивилова</t>
  </si>
  <si>
    <t>Полосин</t>
  </si>
  <si>
    <t>Полунин</t>
  </si>
  <si>
    <t>Попов</t>
  </si>
  <si>
    <t>Попова</t>
  </si>
  <si>
    <t>Потеряев</t>
  </si>
  <si>
    <t>Константин</t>
  </si>
  <si>
    <t>Потрехалова</t>
  </si>
  <si>
    <t>Привалова</t>
  </si>
  <si>
    <t>МОУ гимназия №80</t>
  </si>
  <si>
    <t xml:space="preserve">МОУ СОШ № 33 </t>
  </si>
  <si>
    <t>Пужайкина</t>
  </si>
  <si>
    <t>Пушкарская</t>
  </si>
  <si>
    <t>Надежда</t>
  </si>
  <si>
    <t>Пчелин</t>
  </si>
  <si>
    <t>Пяткова</t>
  </si>
  <si>
    <t>Рахимова</t>
  </si>
  <si>
    <t>Рустамовна</t>
  </si>
  <si>
    <t>Рахматуллин</t>
  </si>
  <si>
    <t>Ахатович</t>
  </si>
  <si>
    <t>МОУ лицей №77</t>
  </si>
  <si>
    <t>Ревель-Муроз</t>
  </si>
  <si>
    <t>Жанна</t>
  </si>
  <si>
    <t>Редькина</t>
  </si>
  <si>
    <t>Ремпович</t>
  </si>
  <si>
    <t>Роговцова</t>
  </si>
  <si>
    <t>Родионов</t>
  </si>
  <si>
    <t>Леонид</t>
  </si>
  <si>
    <t>Родионова</t>
  </si>
  <si>
    <t>Романов</t>
  </si>
  <si>
    <t>Филипп</t>
  </si>
  <si>
    <t>Леонидович</t>
  </si>
  <si>
    <t>Романцова</t>
  </si>
  <si>
    <t>Росляков</t>
  </si>
  <si>
    <t>Рощупкина</t>
  </si>
  <si>
    <t>Ильинична</t>
  </si>
  <si>
    <t>Рубанович</t>
  </si>
  <si>
    <t>Рубцова</t>
  </si>
  <si>
    <t>Руденко</t>
  </si>
  <si>
    <t>Вячеслав</t>
  </si>
  <si>
    <t>Руль</t>
  </si>
  <si>
    <t>Рунг</t>
  </si>
  <si>
    <t>Русалина</t>
  </si>
  <si>
    <t>Рухтин</t>
  </si>
  <si>
    <t>Рыбка</t>
  </si>
  <si>
    <t>Рыжков</t>
  </si>
  <si>
    <t>Савенкова</t>
  </si>
  <si>
    <t>Садыкова</t>
  </si>
  <si>
    <t>Линара</t>
  </si>
  <si>
    <t>Салаватовна</t>
  </si>
  <si>
    <t>Сайфутдинова</t>
  </si>
  <si>
    <t>Алия</t>
  </si>
  <si>
    <t>Рафаиловна</t>
  </si>
  <si>
    <t>Салова</t>
  </si>
  <si>
    <t>Самарцева</t>
  </si>
  <si>
    <t>Самигин</t>
  </si>
  <si>
    <t>Самохвалова</t>
  </si>
  <si>
    <t>Сапогова</t>
  </si>
  <si>
    <t>Сапронов</t>
  </si>
  <si>
    <t>Максимович</t>
  </si>
  <si>
    <t>Сатаева</t>
  </si>
  <si>
    <t>Сбродов</t>
  </si>
  <si>
    <t>Артурович</t>
  </si>
  <si>
    <t>Севостьянов</t>
  </si>
  <si>
    <t>Сельницина</t>
  </si>
  <si>
    <t>Семина</t>
  </si>
  <si>
    <t>Сергеев</t>
  </si>
  <si>
    <t>Серёгин</t>
  </si>
  <si>
    <t>Сидак</t>
  </si>
  <si>
    <t xml:space="preserve">МОУ СОШ № 103 </t>
  </si>
  <si>
    <t>Сидоров</t>
  </si>
  <si>
    <t>Сизюрин</t>
  </si>
  <si>
    <t>Силантьев</t>
  </si>
  <si>
    <t>Симакова</t>
  </si>
  <si>
    <t>Синельникова</t>
  </si>
  <si>
    <t>Синькова</t>
  </si>
  <si>
    <t>Скипина</t>
  </si>
  <si>
    <t>Скоробогатов</t>
  </si>
  <si>
    <t>Скуратовский</t>
  </si>
  <si>
    <t>Слободенюк</t>
  </si>
  <si>
    <t>Даниил</t>
  </si>
  <si>
    <t>Смаль</t>
  </si>
  <si>
    <t>Смирнов</t>
  </si>
  <si>
    <t>Смолина</t>
  </si>
  <si>
    <t>Алиса</t>
  </si>
  <si>
    <t>Советкин</t>
  </si>
  <si>
    <t>Станиславович</t>
  </si>
  <si>
    <t>Соловьёва</t>
  </si>
  <si>
    <t>Елисавета</t>
  </si>
  <si>
    <t>Сопельцева</t>
  </si>
  <si>
    <t>Соседова</t>
  </si>
  <si>
    <t>Спицына</t>
  </si>
  <si>
    <t>МОУ СОШ №15</t>
  </si>
  <si>
    <t>Сприкут</t>
  </si>
  <si>
    <t>Родион</t>
  </si>
  <si>
    <t>Сталинская</t>
  </si>
  <si>
    <t>Станева</t>
  </si>
  <si>
    <t>Стародубова</t>
  </si>
  <si>
    <t>Старых</t>
  </si>
  <si>
    <t>Степанович</t>
  </si>
  <si>
    <t>Стерхова</t>
  </si>
  <si>
    <t>Стрельникова</t>
  </si>
  <si>
    <t>Ступак</t>
  </si>
  <si>
    <t>Влада</t>
  </si>
  <si>
    <t>Сунагатуллин</t>
  </si>
  <si>
    <t>Сурманова</t>
  </si>
  <si>
    <t>Суслова</t>
  </si>
  <si>
    <t>Суханова</t>
  </si>
  <si>
    <t>Сытова</t>
  </si>
  <si>
    <t>Таран</t>
  </si>
  <si>
    <t>Тарасов</t>
  </si>
  <si>
    <t>Таушканова</t>
  </si>
  <si>
    <t>Телегина</t>
  </si>
  <si>
    <t>Тимофеева</t>
  </si>
  <si>
    <t>Титаренко</t>
  </si>
  <si>
    <t>Тихонова</t>
  </si>
  <si>
    <t>Тишина</t>
  </si>
  <si>
    <t>Тоирова</t>
  </si>
  <si>
    <t>Султановна</t>
  </si>
  <si>
    <t>Трапезников</t>
  </si>
  <si>
    <t>Трикашный</t>
  </si>
  <si>
    <t>Троцких</t>
  </si>
  <si>
    <t>Туруханов</t>
  </si>
  <si>
    <t>Рафаэльевич</t>
  </si>
  <si>
    <t>Тушин</t>
  </si>
  <si>
    <t>Тябутова</t>
  </si>
  <si>
    <t>Уколова</t>
  </si>
  <si>
    <t>Улитина</t>
  </si>
  <si>
    <t>Ульрих</t>
  </si>
  <si>
    <t>Уразова</t>
  </si>
  <si>
    <t>Урванцева</t>
  </si>
  <si>
    <t>Усанов</t>
  </si>
  <si>
    <t>Усова</t>
  </si>
  <si>
    <t>Устьянцев</t>
  </si>
  <si>
    <t>Усынина</t>
  </si>
  <si>
    <t>Уфимцева</t>
  </si>
  <si>
    <t>Уханова</t>
  </si>
  <si>
    <t>Ушакова</t>
  </si>
  <si>
    <t>Фадеева</t>
  </si>
  <si>
    <t>Фамбулова</t>
  </si>
  <si>
    <t>Евгеньвна</t>
  </si>
  <si>
    <t>Федорец</t>
  </si>
  <si>
    <t>Олег</t>
  </si>
  <si>
    <t>Федорова</t>
  </si>
  <si>
    <t>Федотов</t>
  </si>
  <si>
    <t>Филатова</t>
  </si>
  <si>
    <t>Петровна</t>
  </si>
  <si>
    <t>Янина</t>
  </si>
  <si>
    <t>Филиппов</t>
  </si>
  <si>
    <t>Филиппова</t>
  </si>
  <si>
    <t>Филичкина</t>
  </si>
  <si>
    <t>Фомин</t>
  </si>
  <si>
    <t>Фризен</t>
  </si>
  <si>
    <t>Катерина</t>
  </si>
  <si>
    <t>Фрол</t>
  </si>
  <si>
    <t>Рамильевна</t>
  </si>
  <si>
    <t>Хажеев</t>
  </si>
  <si>
    <t>Даниэль</t>
  </si>
  <si>
    <t>Фаикович</t>
  </si>
  <si>
    <t>Хакимова</t>
  </si>
  <si>
    <t>Рамзисовна</t>
  </si>
  <si>
    <t>Халаб</t>
  </si>
  <si>
    <t>Ханина</t>
  </si>
  <si>
    <t>Холопова</t>
  </si>
  <si>
    <t>Хохряков</t>
  </si>
  <si>
    <t>Хрусталькова</t>
  </si>
  <si>
    <t>МОУ СОШ №121</t>
  </si>
  <si>
    <t>Цаценко</t>
  </si>
  <si>
    <t>Цивилев</t>
  </si>
  <si>
    <t>Надиршаевич</t>
  </si>
  <si>
    <t>Циммерман</t>
  </si>
  <si>
    <t>Чабан</t>
  </si>
  <si>
    <t>Чевтайкин</t>
  </si>
  <si>
    <t>Чепракова</t>
  </si>
  <si>
    <t>Черепанова</t>
  </si>
  <si>
    <t>Черкасов</t>
  </si>
  <si>
    <t>Чермных</t>
  </si>
  <si>
    <t>Чернова</t>
  </si>
  <si>
    <t>Черных</t>
  </si>
  <si>
    <t>Чернявских</t>
  </si>
  <si>
    <t>Чех</t>
  </si>
  <si>
    <t>Чехранов</t>
  </si>
  <si>
    <t>Чешков</t>
  </si>
  <si>
    <t>Чистякова</t>
  </si>
  <si>
    <t>Члек</t>
  </si>
  <si>
    <t>Чубатов</t>
  </si>
  <si>
    <t>Чувакова</t>
  </si>
  <si>
    <t>Чудов</t>
  </si>
  <si>
    <t>Чупуштанова</t>
  </si>
  <si>
    <t>Чухрова</t>
  </si>
  <si>
    <t>Шабалин</t>
  </si>
  <si>
    <t>Шабетник</t>
  </si>
  <si>
    <t>Шавшаева</t>
  </si>
  <si>
    <t>Шайхисламова</t>
  </si>
  <si>
    <t>Шаманин</t>
  </si>
  <si>
    <t>Шамурина</t>
  </si>
  <si>
    <t>Шарафутдинов</t>
  </si>
  <si>
    <t>Григорий</t>
  </si>
  <si>
    <t>Шарифова</t>
  </si>
  <si>
    <t>Гасымовна</t>
  </si>
  <si>
    <t>МОУ СОШ №5</t>
  </si>
  <si>
    <t>Шатунова</t>
  </si>
  <si>
    <t>Шевченко</t>
  </si>
  <si>
    <t>Шелудько</t>
  </si>
  <si>
    <t>Шепелина</t>
  </si>
  <si>
    <t>Шефер</t>
  </si>
  <si>
    <t>Шиляева</t>
  </si>
  <si>
    <t>Ширнина</t>
  </si>
  <si>
    <t>Широков</t>
  </si>
  <si>
    <t>Шмидт</t>
  </si>
  <si>
    <t>Эллина</t>
  </si>
  <si>
    <t>Альбертович</t>
  </si>
  <si>
    <t>Шулепова</t>
  </si>
  <si>
    <t>Шумаков</t>
  </si>
  <si>
    <t>Юрий</t>
  </si>
  <si>
    <t>Шумакова</t>
  </si>
  <si>
    <t>Щёткина</t>
  </si>
  <si>
    <t>Юлдашева</t>
  </si>
  <si>
    <t>Тамара</t>
  </si>
  <si>
    <t>Дильмуратовна</t>
  </si>
  <si>
    <t>Юнусова</t>
  </si>
  <si>
    <t>Альбертовна</t>
  </si>
  <si>
    <t>Юрасова</t>
  </si>
  <si>
    <t>Юсупов</t>
  </si>
  <si>
    <t>Эдуардович</t>
  </si>
  <si>
    <t>Яковлева</t>
  </si>
  <si>
    <t>Якушев</t>
  </si>
  <si>
    <t>Ялалова</t>
  </si>
  <si>
    <t>Радмировна</t>
  </si>
  <si>
    <t>Ямгурзина</t>
  </si>
  <si>
    <t>Регина</t>
  </si>
  <si>
    <t>Янзина</t>
  </si>
  <si>
    <t>Янкина</t>
  </si>
  <si>
    <t xml:space="preserve">Пятынина </t>
  </si>
  <si>
    <t>Эмма</t>
  </si>
  <si>
    <t>МАОУ гимназия № 100</t>
  </si>
  <si>
    <t>Ленинский</t>
  </si>
  <si>
    <t>Лаба</t>
  </si>
  <si>
    <t>МАОУ СОШ №5</t>
  </si>
  <si>
    <t>Калининский</t>
  </si>
  <si>
    <t>Клипперт</t>
  </si>
  <si>
    <t>Илона</t>
  </si>
  <si>
    <t>МАОУ СОШ №124</t>
  </si>
  <si>
    <t>Колотухина</t>
  </si>
  <si>
    <t>МАОУ гимназия №93</t>
  </si>
  <si>
    <t>Курчатовский</t>
  </si>
  <si>
    <t>Якушева</t>
  </si>
  <si>
    <t>Задание № 1</t>
  </si>
  <si>
    <t>Задание № 2</t>
  </si>
  <si>
    <t>Задание № 3</t>
  </si>
  <si>
    <t>Задание № 4</t>
  </si>
  <si>
    <t>Пятынина</t>
  </si>
  <si>
    <t>Ленинский район</t>
  </si>
  <si>
    <t>МОУ гимназия № 96</t>
  </si>
  <si>
    <t>МАОУ гимназия№96</t>
  </si>
  <si>
    <t>Металлургический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</si>
</sst>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13" xfId="0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43" fillId="0" borderId="10" xfId="0" applyFont="1" applyFill="1" applyBorder="1" applyAlignment="1">
      <alignment horizontal="justify" vertical="top" wrapText="1"/>
    </xf>
    <xf numFmtId="0" fontId="32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00390625" style="0" customWidth="1"/>
    <col min="2" max="2" width="4.7109375" style="0" customWidth="1"/>
    <col min="3" max="3" width="38.140625" style="0" bestFit="1" customWidth="1"/>
    <col min="4" max="4" width="6.140625" style="0" customWidth="1"/>
    <col min="5" max="5" width="22.28125" style="0" customWidth="1"/>
    <col min="6" max="6" width="22.421875" style="0" customWidth="1"/>
    <col min="7" max="7" width="6.8515625" style="0" customWidth="1"/>
    <col min="8" max="13" width="8.7109375" style="10" customWidth="1"/>
    <col min="14" max="14" width="7.7109375" style="1" bestFit="1" customWidth="1"/>
    <col min="16" max="16" width="13.28125" style="0" bestFit="1" customWidth="1"/>
  </cols>
  <sheetData>
    <row r="1" spans="1:16" ht="15">
      <c r="A1" s="28" t="str">
        <f>Настройки!B1&amp;"   протокол муниципального этапа Всероссийской олимпиады школьников по "&amp;Настройки!B2</f>
        <v>Предварительный   протокол муниципального этапа Всероссийской олимпиады школьников по немецкому языку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8:12" ht="15">
      <c r="H4" s="29" t="s">
        <v>861</v>
      </c>
      <c r="I4" s="29" t="s">
        <v>862</v>
      </c>
      <c r="J4" s="29" t="s">
        <v>863</v>
      </c>
      <c r="K4" s="29" t="s">
        <v>864</v>
      </c>
      <c r="L4" s="29" t="s">
        <v>13</v>
      </c>
    </row>
    <row r="5" spans="1:16" ht="36" customHeight="1">
      <c r="A5" s="3" t="s">
        <v>5</v>
      </c>
      <c r="B5" s="3" t="s">
        <v>0</v>
      </c>
      <c r="C5" s="4" t="s">
        <v>1</v>
      </c>
      <c r="D5" s="3" t="s">
        <v>2</v>
      </c>
      <c r="E5" s="3" t="s">
        <v>3</v>
      </c>
      <c r="F5" s="3" t="s">
        <v>4</v>
      </c>
      <c r="G5" s="3" t="s">
        <v>10</v>
      </c>
      <c r="H5" s="30"/>
      <c r="I5" s="30"/>
      <c r="J5" s="30"/>
      <c r="K5" s="30"/>
      <c r="L5" s="31"/>
      <c r="M5" s="11" t="s">
        <v>14</v>
      </c>
      <c r="N5" s="2" t="s">
        <v>12</v>
      </c>
      <c r="O5" s="6" t="s">
        <v>6</v>
      </c>
      <c r="P5" s="6" t="s">
        <v>11</v>
      </c>
    </row>
    <row r="6" spans="1:16" ht="4.5" customHeight="1">
      <c r="A6" s="3" t="s">
        <v>5</v>
      </c>
      <c r="B6" s="3">
        <v>0</v>
      </c>
      <c r="C6" s="5" t="s">
        <v>1</v>
      </c>
      <c r="D6" s="3" t="s">
        <v>2</v>
      </c>
      <c r="E6" s="3" t="s">
        <v>3</v>
      </c>
      <c r="F6" s="3" t="s">
        <v>4</v>
      </c>
      <c r="G6" s="3" t="s">
        <v>10</v>
      </c>
      <c r="H6" s="18"/>
      <c r="I6" s="18"/>
      <c r="J6" s="18"/>
      <c r="K6" s="18"/>
      <c r="L6" s="18"/>
      <c r="M6" s="12"/>
      <c r="N6" s="2"/>
      <c r="O6" s="3"/>
      <c r="P6" s="3"/>
    </row>
    <row r="7" spans="1:16" ht="15.75">
      <c r="A7" s="3">
        <f>VLOOKUP($G7,Шифры!$A$1:$H$13390,8,FALSE)</f>
        <v>105250</v>
      </c>
      <c r="B7" s="3">
        <f>B6+1</f>
        <v>1</v>
      </c>
      <c r="C7" s="3" t="str">
        <f>VLOOKUP($G7,Шифры!$A$1:$H$13390,2,FALSE)&amp;" "&amp;VLOOKUP($G7,Шифры!$A$1:$H$13390,3,FALSE)&amp;" "&amp;VLOOKUP($G7,Шифры!$A$1:$H$13390,4,FALSE)</f>
        <v>Рощупкина Кристина Ильинична</v>
      </c>
      <c r="D7" s="3">
        <f>VLOOKUP($G7,Шифры!$A$1:$H$13390,5,FALSE)</f>
        <v>7</v>
      </c>
      <c r="E7" s="3" t="str">
        <f>VLOOKUP($G7,Шифры!$A$1:$H$13390,6,FALSE)</f>
        <v>МОУ Гимназия №1</v>
      </c>
      <c r="F7" s="3" t="str">
        <f>VLOOKUP($G7,Шифры!$A$1:$H$13390,7,FALSE)</f>
        <v>Центральный район Челябинского городского округа</v>
      </c>
      <c r="G7" s="13">
        <v>5302</v>
      </c>
      <c r="H7" s="19">
        <v>4</v>
      </c>
      <c r="I7" s="19">
        <v>9</v>
      </c>
      <c r="J7" s="19">
        <v>6</v>
      </c>
      <c r="K7" s="19">
        <v>9</v>
      </c>
      <c r="L7" s="4">
        <v>12</v>
      </c>
      <c r="M7" s="9">
        <f>VLOOKUP($G7,Устная!$A$1:$I$13630,9,FALSE)</f>
        <v>14</v>
      </c>
      <c r="N7" s="2">
        <f>SUM(H7:M7)</f>
        <v>54</v>
      </c>
      <c r="O7" s="3"/>
      <c r="P7" s="3">
        <f>IF(ISTEXT(VLOOKUP($G7,Шифры!$A$1:$I$13390,9,FALSE)),VLOOKUP($G7,Шифры!$A$1:$I$13390,9,FALSE),"")</f>
      </c>
    </row>
    <row r="8" spans="1:16" ht="15.75">
      <c r="A8" s="3">
        <f>VLOOKUP($G8,Шифры!$A$1:$H$13390,8,FALSE)</f>
        <v>117738</v>
      </c>
      <c r="B8" s="3">
        <f>B7+1</f>
        <v>2</v>
      </c>
      <c r="C8" s="3" t="str">
        <f>VLOOKUP($G8,Шифры!$A$1:$H$13390,2,FALSE)&amp;" "&amp;VLOOKUP($G8,Шифры!$A$1:$H$13390,3,FALSE)&amp;" "&amp;VLOOKUP($G8,Шифры!$A$1:$H$13390,4,FALSE)</f>
        <v>Сопельцева Анна Евгеньевна</v>
      </c>
      <c r="D8" s="3">
        <f>VLOOKUP($G8,Шифры!$A$1:$H$13390,5,FALSE)</f>
        <v>8</v>
      </c>
      <c r="E8" s="3" t="str">
        <f>VLOOKUP($G8,Шифры!$A$1:$H$13390,6,FALSE)</f>
        <v>МОУ СОШ №148</v>
      </c>
      <c r="F8" s="3" t="str">
        <f>VLOOKUP($G8,Шифры!$A$1:$H$13390,7,FALSE)</f>
        <v>Центральный район Челябинского городского округа</v>
      </c>
      <c r="G8" s="13">
        <v>5797</v>
      </c>
      <c r="H8" s="19">
        <v>4</v>
      </c>
      <c r="I8" s="19">
        <v>4</v>
      </c>
      <c r="J8" s="19">
        <v>9</v>
      </c>
      <c r="K8" s="19">
        <v>10</v>
      </c>
      <c r="L8" s="4">
        <v>13</v>
      </c>
      <c r="M8" s="9">
        <f>VLOOKUP($G8,Устная!$A$1:$I$13630,9,FALSE)</f>
        <v>14</v>
      </c>
      <c r="N8" s="2">
        <f>SUM(H8:M8)</f>
        <v>54</v>
      </c>
      <c r="O8" s="3"/>
      <c r="P8" s="3">
        <f>IF(ISTEXT(VLOOKUP($G8,Шифры!$A$1:$I$13390,9,FALSE)),VLOOKUP($G8,Шифры!$A$1:$I$13390,9,FALSE),"")</f>
      </c>
    </row>
    <row r="9" spans="1:16" ht="15.75">
      <c r="A9" s="3">
        <f>VLOOKUP($G9,Шифры!$A$1:$H$13390,8,FALSE)</f>
        <v>30087</v>
      </c>
      <c r="B9" s="3">
        <f>B8+1</f>
        <v>3</v>
      </c>
      <c r="C9" s="3" t="str">
        <f>VLOOKUP($G9,Шифры!$A$1:$H$13390,2,FALSE)&amp;" "&amp;VLOOKUP($G9,Шифры!$A$1:$H$13390,3,FALSE)&amp;" "&amp;VLOOKUP($G9,Шифры!$A$1:$H$13390,4,FALSE)</f>
        <v>Жукова Ирина Евгеньевна</v>
      </c>
      <c r="D9" s="3">
        <f>VLOOKUP($G9,Шифры!$A$1:$H$13390,5,FALSE)</f>
        <v>8</v>
      </c>
      <c r="E9" s="3" t="str">
        <f>VLOOKUP($G9,Шифры!$A$1:$H$13390,6,FALSE)</f>
        <v>МОУ гимназия № 96 </v>
      </c>
      <c r="F9" s="3" t="str">
        <f>VLOOKUP($G9,Шифры!$A$1:$H$13390,7,FALSE)</f>
        <v>Металлургический район Челябинского городского округа</v>
      </c>
      <c r="G9" s="13">
        <v>2728</v>
      </c>
      <c r="H9" s="19">
        <v>5</v>
      </c>
      <c r="I9" s="19">
        <v>9</v>
      </c>
      <c r="J9" s="19">
        <v>5</v>
      </c>
      <c r="K9" s="19">
        <v>7</v>
      </c>
      <c r="L9" s="4">
        <v>13</v>
      </c>
      <c r="M9" s="9">
        <f>VLOOKUP($G9,Устная!$A$1:$I$13630,9,FALSE)</f>
        <v>13</v>
      </c>
      <c r="N9" s="2">
        <f>SUM(H9:M9)</f>
        <v>52</v>
      </c>
      <c r="O9" s="3"/>
      <c r="P9" s="3">
        <f>IF(ISTEXT(VLOOKUP($G9,Шифры!$A$1:$I$13390,9,FALSE)),VLOOKUP($G9,Шифры!$A$1:$I$13390,9,FALSE),"")</f>
      </c>
    </row>
    <row r="10" spans="1:16" ht="15.75">
      <c r="A10" s="3">
        <f>VLOOKUP($G10,Шифры!$A$1:$H$13390,8,FALSE)</f>
        <v>29012</v>
      </c>
      <c r="B10" s="3">
        <f>B9+1</f>
        <v>4</v>
      </c>
      <c r="C10" s="3" t="str">
        <f>VLOOKUP($G10,Шифры!$A$1:$H$13390,2,FALSE)&amp;" "&amp;VLOOKUP($G10,Шифры!$A$1:$H$13390,3,FALSE)&amp;" "&amp;VLOOKUP($G10,Шифры!$A$1:$H$13390,4,FALSE)</f>
        <v>Смолина Екатерина Евгеньевна</v>
      </c>
      <c r="D10" s="3">
        <f>VLOOKUP($G10,Шифры!$A$1:$H$13390,5,FALSE)</f>
        <v>8</v>
      </c>
      <c r="E10" s="3" t="str">
        <f>VLOOKUP($G10,Шифры!$A$1:$H$13390,6,FALSE)</f>
        <v>МОУ гимназия № 96 </v>
      </c>
      <c r="F10" s="3" t="str">
        <f>VLOOKUP($G10,Шифры!$A$1:$H$13390,7,FALSE)</f>
        <v>Металлургический район Челябинского городского округа</v>
      </c>
      <c r="G10" s="13">
        <v>5764</v>
      </c>
      <c r="H10" s="19">
        <v>3</v>
      </c>
      <c r="I10" s="19">
        <v>8</v>
      </c>
      <c r="J10" s="19">
        <v>4</v>
      </c>
      <c r="K10" s="19">
        <v>9</v>
      </c>
      <c r="L10" s="4">
        <v>13</v>
      </c>
      <c r="M10" s="9">
        <f>VLOOKUP($G10,Устная!$A$1:$I$13630,9,FALSE)</f>
        <v>12</v>
      </c>
      <c r="N10" s="2">
        <f>SUM(H10:M10)</f>
        <v>49</v>
      </c>
      <c r="O10" s="3"/>
      <c r="P10" s="3">
        <f>IF(ISTEXT(VLOOKUP($G10,Шифры!$A$1:$I$13390,9,FALSE)),VLOOKUP($G10,Шифры!$A$1:$I$13390,9,FALSE),"")</f>
      </c>
    </row>
    <row r="11" spans="1:16" ht="15.75">
      <c r="A11" s="3">
        <f>VLOOKUP($G11,Шифры!$A$1:$H$13390,8,FALSE)</f>
        <v>129714</v>
      </c>
      <c r="B11" s="3">
        <f>B10+1</f>
        <v>5</v>
      </c>
      <c r="C11" s="3" t="str">
        <f>VLOOKUP($G11,Шифры!$A$1:$H$13390,2,FALSE)&amp;" "&amp;VLOOKUP($G11,Шифры!$A$1:$H$13390,3,FALSE)&amp;" "&amp;VLOOKUP($G11,Шифры!$A$1:$H$13390,4,FALSE)</f>
        <v>Широков Глеб Сергеевич</v>
      </c>
      <c r="D11" s="3">
        <f>VLOOKUP($G11,Шифры!$A$1:$H$13390,5,FALSE)</f>
        <v>8</v>
      </c>
      <c r="E11" s="3" t="str">
        <f>VLOOKUP($G11,Шифры!$A$1:$H$13390,6,FALSE)</f>
        <v>МС(К)ОУ С(К)ОШ №127</v>
      </c>
      <c r="F11" s="3" t="str">
        <f>VLOOKUP($G11,Шифры!$A$1:$H$13390,7,FALSE)</f>
        <v>Центральный район Челябинского городского округа</v>
      </c>
      <c r="G11" s="13">
        <v>6963</v>
      </c>
      <c r="H11" s="19">
        <v>3</v>
      </c>
      <c r="I11" s="19">
        <v>7</v>
      </c>
      <c r="J11" s="19">
        <v>6</v>
      </c>
      <c r="K11" s="19">
        <v>9</v>
      </c>
      <c r="L11" s="4">
        <v>12</v>
      </c>
      <c r="M11" s="9">
        <f>VLOOKUP($G11,Устная!$A$1:$I$13630,9,FALSE)</f>
        <v>12</v>
      </c>
      <c r="N11" s="2">
        <f>SUM(H11:M11)</f>
        <v>49</v>
      </c>
      <c r="O11" s="3"/>
      <c r="P11" s="3">
        <f>IF(ISTEXT(VLOOKUP($G11,Шифры!$A$1:$I$13390,9,FALSE)),VLOOKUP($G11,Шифры!$A$1:$I$13390,9,FALSE),"")</f>
      </c>
    </row>
    <row r="12" spans="1:16" ht="15.75">
      <c r="A12" s="3">
        <f>VLOOKUP($G12,Шифры!$A$1:$H$13390,8,FALSE)</f>
        <v>70628</v>
      </c>
      <c r="B12" s="3">
        <f>B11+1</f>
        <v>6</v>
      </c>
      <c r="C12" s="3" t="str">
        <f>VLOOKUP($G12,Шифры!$A$1:$H$13390,2,FALSE)&amp;" "&amp;VLOOKUP($G12,Шифры!$A$1:$H$13390,3,FALSE)&amp;" "&amp;VLOOKUP($G12,Шифры!$A$1:$H$13390,4,FALSE)</f>
        <v>Смаль Денис Алексеевич</v>
      </c>
      <c r="D12" s="3">
        <f>VLOOKUP($G12,Шифры!$A$1:$H$13390,5,FALSE)</f>
        <v>7</v>
      </c>
      <c r="E12" s="3" t="str">
        <f>VLOOKUP($G12,Шифры!$A$1:$H$13390,6,FALSE)</f>
        <v>МОУ Гимназия №93                              </v>
      </c>
      <c r="F12" s="3" t="str">
        <f>VLOOKUP($G12,Шифры!$A$1:$H$13390,7,FALSE)</f>
        <v>Курчатовский район Челябинского городского округа</v>
      </c>
      <c r="G12" s="13">
        <v>5731</v>
      </c>
      <c r="H12" s="19">
        <v>4</v>
      </c>
      <c r="I12" s="19">
        <v>8</v>
      </c>
      <c r="J12" s="19">
        <v>7</v>
      </c>
      <c r="K12" s="19">
        <v>10</v>
      </c>
      <c r="L12" s="4">
        <v>7</v>
      </c>
      <c r="M12" s="9">
        <f>VLOOKUP($G12,Устная!$A$1:$I$13630,9,FALSE)</f>
        <v>12</v>
      </c>
      <c r="N12" s="2">
        <f>SUM(H12:M12)</f>
        <v>48</v>
      </c>
      <c r="O12" s="3"/>
      <c r="P12" s="3">
        <f>IF(ISTEXT(VLOOKUP($G12,Шифры!$A$1:$I$13390,9,FALSE)),VLOOKUP($G12,Шифры!$A$1:$I$13390,9,FALSE),"")</f>
      </c>
    </row>
    <row r="13" spans="1:16" ht="15.75">
      <c r="A13" s="3">
        <f>VLOOKUP($G13,Шифры!$A$1:$H$13390,8,FALSE)</f>
        <v>102087</v>
      </c>
      <c r="B13" s="3">
        <f>B12+1</f>
        <v>7</v>
      </c>
      <c r="C13" s="3" t="str">
        <f>VLOOKUP($G13,Шифры!$A$1:$H$13390,2,FALSE)&amp;" "&amp;VLOOKUP($G13,Шифры!$A$1:$H$13390,3,FALSE)&amp;" "&amp;VLOOKUP($G13,Шифры!$A$1:$H$13390,4,FALSE)</f>
        <v>Рахимова Диана Рустамовна</v>
      </c>
      <c r="D13" s="3">
        <f>VLOOKUP($G13,Шифры!$A$1:$H$13390,5,FALSE)</f>
        <v>8</v>
      </c>
      <c r="E13" s="3" t="str">
        <f>VLOOKUP($G13,Шифры!$A$1:$H$13390,6,FALSE)</f>
        <v>МОУ СОШ №148</v>
      </c>
      <c r="F13" s="3" t="str">
        <f>VLOOKUP($G13,Шифры!$A$1:$H$13390,7,FALSE)</f>
        <v>Центральный район Челябинского городского округа</v>
      </c>
      <c r="G13" s="13">
        <v>5181</v>
      </c>
      <c r="H13" s="19">
        <v>4</v>
      </c>
      <c r="I13" s="19">
        <v>7</v>
      </c>
      <c r="J13" s="19">
        <v>10</v>
      </c>
      <c r="K13" s="19">
        <v>10</v>
      </c>
      <c r="L13" s="4">
        <v>5</v>
      </c>
      <c r="M13" s="9">
        <f>VLOOKUP($G13,Устная!$A$1:$I$13630,9,FALSE)</f>
        <v>10</v>
      </c>
      <c r="N13" s="2">
        <f>SUM(H13:M13)</f>
        <v>46</v>
      </c>
      <c r="O13" s="3"/>
      <c r="P13" s="3">
        <f>IF(ISTEXT(VLOOKUP($G13,Шифры!$A$1:$I$13390,9,FALSE)),VLOOKUP($G13,Шифры!$A$1:$I$13390,9,FALSE),"")</f>
      </c>
    </row>
    <row r="14" spans="1:16" ht="15.75">
      <c r="A14" s="3">
        <f>VLOOKUP($G14,Шифры!$A$1:$H$13390,8,FALSE)</f>
        <v>28772</v>
      </c>
      <c r="B14" s="3">
        <f>B13+1</f>
        <v>8</v>
      </c>
      <c r="C14" s="3" t="str">
        <f>VLOOKUP($G14,Шифры!$A$1:$H$13390,2,FALSE)&amp;" "&amp;VLOOKUP($G14,Шифры!$A$1:$H$13390,3,FALSE)&amp;" "&amp;VLOOKUP($G14,Шифры!$A$1:$H$13390,4,FALSE)</f>
        <v>Сатаева Евгения Игоревна</v>
      </c>
      <c r="D14" s="3">
        <f>VLOOKUP($G14,Шифры!$A$1:$H$13390,5,FALSE)</f>
        <v>8</v>
      </c>
      <c r="E14" s="3" t="str">
        <f>VLOOKUP($G14,Шифры!$A$1:$H$13390,6,FALSE)</f>
        <v>МОУ СОШ №32</v>
      </c>
      <c r="F14" s="3" t="str">
        <f>VLOOKUP($G14,Шифры!$A$1:$H$13390,7,FALSE)</f>
        <v>Ленинский район Челябинского городского округа</v>
      </c>
      <c r="G14" s="13">
        <v>5533</v>
      </c>
      <c r="H14" s="19">
        <v>3</v>
      </c>
      <c r="I14" s="19">
        <v>9</v>
      </c>
      <c r="J14" s="19">
        <v>4</v>
      </c>
      <c r="K14" s="19">
        <v>8</v>
      </c>
      <c r="L14" s="4">
        <v>11</v>
      </c>
      <c r="M14" s="9">
        <f>VLOOKUP($G14,Устная!$A$1:$I$13630,9,FALSE)</f>
        <v>11</v>
      </c>
      <c r="N14" s="2">
        <f>SUM(H14:M14)</f>
        <v>46</v>
      </c>
      <c r="O14" s="3"/>
      <c r="P14" s="3">
        <f>IF(ISTEXT(VLOOKUP($G14,Шифры!$A$1:$I$13390,9,FALSE)),VLOOKUP($G14,Шифры!$A$1:$I$13390,9,FALSE),"")</f>
      </c>
    </row>
    <row r="15" spans="1:16" ht="15.75">
      <c r="A15" s="3">
        <f>VLOOKUP($G15,Шифры!$A$1:$H$13390,8,FALSE)</f>
        <v>48820</v>
      </c>
      <c r="B15" s="3">
        <f>B14+1</f>
        <v>9</v>
      </c>
      <c r="C15" s="3" t="str">
        <f>VLOOKUP($G15,Шифры!$A$1:$H$13390,2,FALSE)&amp;" "&amp;VLOOKUP($G15,Шифры!$A$1:$H$13390,3,FALSE)&amp;" "&amp;VLOOKUP($G15,Шифры!$A$1:$H$13390,4,FALSE)</f>
        <v>Смолина Алиса Антоновна</v>
      </c>
      <c r="D15" s="3">
        <f>VLOOKUP($G15,Шифры!$A$1:$H$13390,5,FALSE)</f>
        <v>8</v>
      </c>
      <c r="E15" s="3" t="str">
        <f>VLOOKUP($G15,Шифры!$A$1:$H$13390,6,FALSE)</f>
        <v>МОУ Гимназия №93                              </v>
      </c>
      <c r="F15" s="3" t="str">
        <f>VLOOKUP($G15,Шифры!$A$1:$H$13390,7,FALSE)</f>
        <v>Курчатовский район Челябинского городского округа</v>
      </c>
      <c r="G15" s="13">
        <v>5753</v>
      </c>
      <c r="H15" s="19">
        <v>7</v>
      </c>
      <c r="I15" s="19">
        <v>8</v>
      </c>
      <c r="J15" s="19">
        <v>3</v>
      </c>
      <c r="K15" s="19">
        <v>8</v>
      </c>
      <c r="L15" s="4">
        <v>9</v>
      </c>
      <c r="M15" s="9">
        <f>VLOOKUP($G15,Устная!$A$1:$I$13630,9,FALSE)</f>
        <v>11</v>
      </c>
      <c r="N15" s="2">
        <f>SUM(H15:M15)</f>
        <v>46</v>
      </c>
      <c r="O15" s="3"/>
      <c r="P15" s="3">
        <f>IF(ISTEXT(VLOOKUP($G15,Шифры!$A$1:$I$13390,9,FALSE)),VLOOKUP($G15,Шифры!$A$1:$I$13390,9,FALSE),"")</f>
      </c>
    </row>
    <row r="16" spans="1:16" ht="15.75">
      <c r="A16" s="3">
        <f>VLOOKUP($G16,Шифры!$A$1:$H$13390,8,FALSE)</f>
        <v>68542</v>
      </c>
      <c r="B16" s="3">
        <f>B15+1</f>
        <v>10</v>
      </c>
      <c r="C16" s="3" t="str">
        <f>VLOOKUP($G16,Шифры!$A$1:$H$13390,2,FALSE)&amp;" "&amp;VLOOKUP($G16,Шифры!$A$1:$H$13390,3,FALSE)&amp;" "&amp;VLOOKUP($G16,Шифры!$A$1:$H$13390,4,FALSE)</f>
        <v>Родионова Виктория Владимировна</v>
      </c>
      <c r="D16" s="3">
        <f>VLOOKUP($G16,Шифры!$A$1:$H$13390,5,FALSE)</f>
        <v>7</v>
      </c>
      <c r="E16" s="3" t="str">
        <f>VLOOKUP($G16,Шифры!$A$1:$H$13390,6,FALSE)</f>
        <v>МОУ Гимназия №1</v>
      </c>
      <c r="F16" s="3" t="str">
        <f>VLOOKUP($G16,Шифры!$A$1:$H$13390,7,FALSE)</f>
        <v>Центральный район Челябинского городского округа</v>
      </c>
      <c r="G16" s="13">
        <v>5258</v>
      </c>
      <c r="H16" s="19">
        <v>1</v>
      </c>
      <c r="I16" s="19">
        <v>6</v>
      </c>
      <c r="J16" s="19">
        <v>6</v>
      </c>
      <c r="K16" s="19">
        <v>10</v>
      </c>
      <c r="L16" s="4">
        <v>8</v>
      </c>
      <c r="M16" s="9">
        <f>VLOOKUP($G16,Устная!$A$1:$I$13630,9,FALSE)</f>
        <v>14</v>
      </c>
      <c r="N16" s="2">
        <f>SUM(H16:M16)</f>
        <v>45</v>
      </c>
      <c r="O16" s="3"/>
      <c r="P16" s="3">
        <f>IF(ISTEXT(VLOOKUP($G16,Шифры!$A$1:$I$13390,9,FALSE)),VLOOKUP($G16,Шифры!$A$1:$I$13390,9,FALSE),"")</f>
      </c>
    </row>
    <row r="17" spans="1:16" ht="15.75">
      <c r="A17" s="3">
        <f>VLOOKUP($G17,Шифры!$A$1:$H$13390,8,FALSE)</f>
        <v>41554</v>
      </c>
      <c r="B17" s="3">
        <f>B16+1</f>
        <v>11</v>
      </c>
      <c r="C17" s="3" t="str">
        <f>VLOOKUP($G17,Шифры!$A$1:$H$13390,2,FALSE)&amp;" "&amp;VLOOKUP($G17,Шифры!$A$1:$H$13390,3,FALSE)&amp;" "&amp;VLOOKUP($G17,Шифры!$A$1:$H$13390,4,FALSE)</f>
        <v>Бердова Александра Сергеевна</v>
      </c>
      <c r="D17" s="3">
        <f>VLOOKUP($G17,Шифры!$A$1:$H$13390,5,FALSE)</f>
        <v>8</v>
      </c>
      <c r="E17" s="3" t="str">
        <f>VLOOKUP($G17,Шифры!$A$1:$H$13390,6,FALSE)</f>
        <v>МАОУ лицей № 82 </v>
      </c>
      <c r="F17" s="3" t="str">
        <f>VLOOKUP($G17,Шифры!$A$1:$H$13390,7,FALSE)</f>
        <v>Металлургический район Челябинского городского округа</v>
      </c>
      <c r="G17" s="13">
        <v>1529</v>
      </c>
      <c r="H17" s="19">
        <v>4</v>
      </c>
      <c r="I17" s="19">
        <v>3</v>
      </c>
      <c r="J17" s="19">
        <v>6</v>
      </c>
      <c r="K17" s="19">
        <v>8</v>
      </c>
      <c r="L17" s="4">
        <v>12</v>
      </c>
      <c r="M17" s="9">
        <f>VLOOKUP($G17,Устная!$A$1:$I$13630,9,FALSE)</f>
        <v>11</v>
      </c>
      <c r="N17" s="2">
        <f>SUM(H17:M17)</f>
        <v>44</v>
      </c>
      <c r="O17" s="3"/>
      <c r="P17" s="3">
        <f>IF(ISTEXT(VLOOKUP($G17,Шифры!$A$1:$I$13390,9,FALSE)),VLOOKUP($G17,Шифры!$A$1:$I$13390,9,FALSE),"")</f>
      </c>
    </row>
    <row r="18" spans="1:16" ht="15.75">
      <c r="A18" s="3">
        <f>VLOOKUP($G18,Шифры!$A$1:$H$13390,8,FALSE)</f>
        <v>64237</v>
      </c>
      <c r="B18" s="3">
        <f>B17+1</f>
        <v>12</v>
      </c>
      <c r="C18" s="3" t="str">
        <f>VLOOKUP($G18,Шифры!$A$1:$H$13390,2,FALSE)&amp;" "&amp;VLOOKUP($G18,Шифры!$A$1:$H$13390,3,FALSE)&amp;" "&amp;VLOOKUP($G18,Шифры!$A$1:$H$13390,4,FALSE)</f>
        <v>Московкина Евгения Ивановна</v>
      </c>
      <c r="D18" s="3">
        <f>VLOOKUP($G18,Шифры!$A$1:$H$13390,5,FALSE)</f>
        <v>8</v>
      </c>
      <c r="E18" s="3" t="str">
        <f>VLOOKUP($G18,Шифры!$A$1:$H$13390,6,FALSE)</f>
        <v>МОУ Гимназия №93                              </v>
      </c>
      <c r="F18" s="3" t="str">
        <f>VLOOKUP($G18,Шифры!$A$1:$H$13390,7,FALSE)</f>
        <v>Курчатовский район Челябинского городского округа</v>
      </c>
      <c r="G18" s="13">
        <v>4422</v>
      </c>
      <c r="H18" s="19">
        <v>5</v>
      </c>
      <c r="I18" s="19">
        <v>8</v>
      </c>
      <c r="J18" s="19">
        <v>2</v>
      </c>
      <c r="K18" s="19">
        <v>10</v>
      </c>
      <c r="L18" s="4">
        <v>5</v>
      </c>
      <c r="M18" s="9">
        <f>VLOOKUP($G18,Устная!$A$1:$I$13630,9,FALSE)</f>
        <v>13</v>
      </c>
      <c r="N18" s="2">
        <f>SUM(H18:M18)</f>
        <v>43</v>
      </c>
      <c r="O18" s="3"/>
      <c r="P18" s="3">
        <f>IF(ISTEXT(VLOOKUP($G18,Шифры!$A$1:$I$13390,9,FALSE)),VLOOKUP($G18,Шифры!$A$1:$I$13390,9,FALSE),"")</f>
      </c>
    </row>
    <row r="19" spans="1:16" ht="15.75">
      <c r="A19" s="3">
        <f>VLOOKUP($G19,Шифры!$A$1:$H$13390,8,FALSE)</f>
        <v>42947</v>
      </c>
      <c r="B19" s="3">
        <f>B18+1</f>
        <v>13</v>
      </c>
      <c r="C19" s="3" t="str">
        <f>VLOOKUP($G19,Шифры!$A$1:$H$13390,2,FALSE)&amp;" "&amp;VLOOKUP($G19,Шифры!$A$1:$H$13390,3,FALSE)&amp;" "&amp;VLOOKUP($G19,Шифры!$A$1:$H$13390,4,FALSE)</f>
        <v>Новоженина Анастасия Михайловна</v>
      </c>
      <c r="D19" s="3">
        <f>VLOOKUP($G19,Шифры!$A$1:$H$13390,5,FALSE)</f>
        <v>8</v>
      </c>
      <c r="E19" s="3" t="str">
        <f>VLOOKUP($G19,Шифры!$A$1:$H$13390,6,FALSE)</f>
        <v>МОУ СОШ №85</v>
      </c>
      <c r="F19" s="3" t="str">
        <f>VLOOKUP($G19,Шифры!$A$1:$H$13390,7,FALSE)</f>
        <v>Ленинский район Челябинского городского округа</v>
      </c>
      <c r="G19" s="13">
        <v>4653</v>
      </c>
      <c r="H19" s="19">
        <v>5</v>
      </c>
      <c r="I19" s="19">
        <v>9</v>
      </c>
      <c r="J19" s="19">
        <v>8</v>
      </c>
      <c r="K19" s="19">
        <v>6</v>
      </c>
      <c r="L19" s="4">
        <v>0</v>
      </c>
      <c r="M19" s="9">
        <f>VLOOKUP($G19,Устная!$A$1:$I$13630,9,FALSE)</f>
        <v>14</v>
      </c>
      <c r="N19" s="2">
        <f>SUM(H19:M19)</f>
        <v>42</v>
      </c>
      <c r="O19" s="3"/>
      <c r="P19" s="3">
        <f>IF(ISTEXT(VLOOKUP($G19,Шифры!$A$1:$I$13390,9,FALSE)),VLOOKUP($G19,Шифры!$A$1:$I$13390,9,FALSE),"")</f>
      </c>
    </row>
    <row r="20" spans="1:16" ht="15.75">
      <c r="A20" s="3">
        <f>VLOOKUP($G20,Шифры!$A$1:$H$13390,8,FALSE)</f>
        <v>48035</v>
      </c>
      <c r="B20" s="3">
        <f>B19+1</f>
        <v>14</v>
      </c>
      <c r="C20" s="3" t="str">
        <f>VLOOKUP($G20,Шифры!$A$1:$H$13390,2,FALSE)&amp;" "&amp;VLOOKUP($G20,Шифры!$A$1:$H$13390,3,FALSE)&amp;" "&amp;VLOOKUP($G20,Шифры!$A$1:$H$13390,4,FALSE)</f>
        <v>Ершова Анастасия Алексеевна</v>
      </c>
      <c r="D20" s="3">
        <f>VLOOKUP($G20,Шифры!$A$1:$H$13390,5,FALSE)</f>
        <v>8</v>
      </c>
      <c r="E20" s="3" t="str">
        <f>VLOOKUP($G20,Шифры!$A$1:$H$13390,6,FALSE)</f>
        <v>МОУ Гимназия №1</v>
      </c>
      <c r="F20" s="3" t="str">
        <f>VLOOKUP($G20,Шифры!$A$1:$H$13390,7,FALSE)</f>
        <v>Центральный район Челябинского городского округа</v>
      </c>
      <c r="G20" s="13">
        <v>2651</v>
      </c>
      <c r="H20" s="19">
        <v>3</v>
      </c>
      <c r="I20" s="19">
        <v>5</v>
      </c>
      <c r="J20" s="19">
        <v>3</v>
      </c>
      <c r="K20" s="19">
        <v>10</v>
      </c>
      <c r="L20" s="4">
        <v>8</v>
      </c>
      <c r="M20" s="9">
        <f>VLOOKUP($G20,Устная!$A$1:$I$13630,9,FALSE)</f>
        <v>10</v>
      </c>
      <c r="N20" s="2">
        <f>SUM(H20:M20)</f>
        <v>39</v>
      </c>
      <c r="O20" s="3"/>
      <c r="P20" s="3">
        <f>IF(ISTEXT(VLOOKUP($G20,Шифры!$A$1:$I$13390,9,FALSE)),VLOOKUP($G20,Шифры!$A$1:$I$13390,9,FALSE),"")</f>
      </c>
    </row>
    <row r="21" spans="1:16" ht="15.75">
      <c r="A21" s="3">
        <f>VLOOKUP($G21,Шифры!$A$1:$H$13390,8,FALSE)</f>
        <v>129392</v>
      </c>
      <c r="B21" s="3">
        <f>B20+1</f>
        <v>15</v>
      </c>
      <c r="C21" s="3" t="str">
        <f>VLOOKUP($G21,Шифры!$A$1:$H$13390,2,FALSE)&amp;" "&amp;VLOOKUP($G21,Шифры!$A$1:$H$13390,3,FALSE)&amp;" "&amp;VLOOKUP($G21,Шифры!$A$1:$H$13390,4,FALSE)</f>
        <v>Зель Эмилия Александровна</v>
      </c>
      <c r="D21" s="3">
        <f>VLOOKUP($G21,Шифры!$A$1:$H$13390,5,FALSE)</f>
        <v>8</v>
      </c>
      <c r="E21" s="3" t="str">
        <f>VLOOKUP($G21,Шифры!$A$1:$H$13390,6,FALSE)</f>
        <v>МОУ Гимназия №1</v>
      </c>
      <c r="F21" s="3" t="str">
        <f>VLOOKUP($G21,Шифры!$A$1:$H$13390,7,FALSE)</f>
        <v>Центральный район Челябинского городского округа</v>
      </c>
      <c r="G21" s="13">
        <v>2992</v>
      </c>
      <c r="H21" s="19">
        <v>2</v>
      </c>
      <c r="I21" s="19">
        <v>6</v>
      </c>
      <c r="J21" s="19">
        <v>2</v>
      </c>
      <c r="K21" s="19">
        <v>10</v>
      </c>
      <c r="L21" s="4">
        <v>6</v>
      </c>
      <c r="M21" s="9">
        <f>VLOOKUP($G21,Устная!$A$1:$I$13630,9,FALSE)</f>
        <v>12</v>
      </c>
      <c r="N21" s="2">
        <f>SUM(H21:M21)</f>
        <v>38</v>
      </c>
      <c r="O21" s="3"/>
      <c r="P21" s="3">
        <f>IF(ISTEXT(VLOOKUP($G21,Шифры!$A$1:$I$13390,9,FALSE)),VLOOKUP($G21,Шифры!$A$1:$I$13390,9,FALSE),"")</f>
      </c>
    </row>
    <row r="22" spans="1:16" ht="15.75">
      <c r="A22" s="3">
        <f>VLOOKUP($G22,Шифры!$A$1:$H$13390,8,FALSE)</f>
        <v>135721</v>
      </c>
      <c r="B22" s="3">
        <f>B21+1</f>
        <v>16</v>
      </c>
      <c r="C22" s="3" t="str">
        <f>VLOOKUP($G22,Шифры!$A$1:$H$13390,2,FALSE)&amp;" "&amp;VLOOKUP($G22,Шифры!$A$1:$H$13390,3,FALSE)&amp;" "&amp;VLOOKUP($G22,Шифры!$A$1:$H$13390,4,FALSE)</f>
        <v>Опенова Варвара Сергеевна</v>
      </c>
      <c r="D22" s="3">
        <f>VLOOKUP($G22,Шифры!$A$1:$H$13390,5,FALSE)</f>
        <v>8</v>
      </c>
      <c r="E22" s="3" t="str">
        <f>VLOOKUP($G22,Шифры!$A$1:$H$13390,6,FALSE)</f>
        <v>МОУ Гимназия №93                              </v>
      </c>
      <c r="F22" s="3" t="str">
        <f>VLOOKUP($G22,Шифры!$A$1:$H$13390,7,FALSE)</f>
        <v>Курчатовский район Челябинского городского округа</v>
      </c>
      <c r="G22" s="13">
        <v>4730</v>
      </c>
      <c r="H22" s="19">
        <v>6</v>
      </c>
      <c r="I22" s="19">
        <v>5</v>
      </c>
      <c r="J22" s="19">
        <v>3</v>
      </c>
      <c r="K22" s="19">
        <v>8</v>
      </c>
      <c r="L22" s="4">
        <v>6</v>
      </c>
      <c r="M22" s="9">
        <f>VLOOKUP($G22,Устная!$A$1:$I$13630,9,FALSE)</f>
        <v>10</v>
      </c>
      <c r="N22" s="2">
        <f>SUM(H22:M22)</f>
        <v>38</v>
      </c>
      <c r="O22" s="3"/>
      <c r="P22" s="3">
        <f>IF(ISTEXT(VLOOKUP($G22,Шифры!$A$1:$I$13390,9,FALSE)),VLOOKUP($G22,Шифры!$A$1:$I$13390,9,FALSE),"")</f>
      </c>
    </row>
    <row r="23" spans="1:16" ht="15.75">
      <c r="A23" s="3">
        <f>VLOOKUP($G23,Шифры!$A$1:$H$13390,8,FALSE)</f>
        <v>52705</v>
      </c>
      <c r="B23" s="3">
        <f>B22+1</f>
        <v>17</v>
      </c>
      <c r="C23" s="3" t="str">
        <f>VLOOKUP($G23,Шифры!$A$1:$H$13390,2,FALSE)&amp;" "&amp;VLOOKUP($G23,Шифры!$A$1:$H$13390,3,FALSE)&amp;" "&amp;VLOOKUP($G23,Шифры!$A$1:$H$13390,4,FALSE)</f>
        <v>Абдуллин Руслан Раисович</v>
      </c>
      <c r="D23" s="3">
        <f>VLOOKUP($G23,Шифры!$A$1:$H$13390,5,FALSE)</f>
        <v>8</v>
      </c>
      <c r="E23" s="3" t="str">
        <f>VLOOKUP($G23,Шифры!$A$1:$H$13390,6,FALSE)</f>
        <v>МОУ Гимназия №93                              </v>
      </c>
      <c r="F23" s="3" t="str">
        <f>VLOOKUP($G23,Шифры!$A$1:$H$13390,7,FALSE)</f>
        <v>Курчатовский район Челябинского городского округа</v>
      </c>
      <c r="G23" s="13">
        <v>1133</v>
      </c>
      <c r="H23" s="19">
        <v>4</v>
      </c>
      <c r="I23" s="19">
        <v>4</v>
      </c>
      <c r="J23" s="19">
        <v>3</v>
      </c>
      <c r="K23" s="19">
        <v>10</v>
      </c>
      <c r="L23" s="4">
        <v>4</v>
      </c>
      <c r="M23" s="9">
        <f>VLOOKUP($G23,Устная!$A$1:$I$13630,9,FALSE)</f>
        <v>12</v>
      </c>
      <c r="N23" s="2">
        <f>SUM(H23:M23)</f>
        <v>37</v>
      </c>
      <c r="O23" s="3"/>
      <c r="P23" s="3">
        <f>IF(ISTEXT(VLOOKUP($G23,Шифры!$A$1:$I$13390,9,FALSE)),VLOOKUP($G23,Шифры!$A$1:$I$13390,9,FALSE),"")</f>
      </c>
    </row>
    <row r="24" spans="1:16" ht="15.75">
      <c r="A24" s="3">
        <f>VLOOKUP($G24,Шифры!$A$1:$H$13390,8,FALSE)</f>
        <v>68486</v>
      </c>
      <c r="B24" s="3">
        <f>B23+1</f>
        <v>18</v>
      </c>
      <c r="C24" s="3" t="str">
        <f>VLOOKUP($G24,Шифры!$A$1:$H$13390,2,FALSE)&amp;" "&amp;VLOOKUP($G24,Шифры!$A$1:$H$13390,3,FALSE)&amp;" "&amp;VLOOKUP($G24,Шифры!$A$1:$H$13390,4,FALSE)</f>
        <v>Филиппова Полина Дмитриевна</v>
      </c>
      <c r="D24" s="3">
        <f>VLOOKUP($G24,Шифры!$A$1:$H$13390,5,FALSE)</f>
        <v>7</v>
      </c>
      <c r="E24" s="3" t="str">
        <f>VLOOKUP($G24,Шифры!$A$1:$H$13390,6,FALSE)</f>
        <v>МОУ гимназия № 96 </v>
      </c>
      <c r="F24" s="3" t="str">
        <f>VLOOKUP($G24,Шифры!$A$1:$H$13390,7,FALSE)</f>
        <v>Металлургический район Челябинского городского округа</v>
      </c>
      <c r="G24" s="13">
        <v>6391</v>
      </c>
      <c r="H24" s="19">
        <v>4</v>
      </c>
      <c r="I24" s="19">
        <v>8</v>
      </c>
      <c r="J24" s="19">
        <v>1</v>
      </c>
      <c r="K24" s="19">
        <v>5</v>
      </c>
      <c r="L24" s="4">
        <v>7</v>
      </c>
      <c r="M24" s="9">
        <f>VLOOKUP($G24,Устная!$A$1:$I$13630,9,FALSE)</f>
        <v>10</v>
      </c>
      <c r="N24" s="2">
        <f>SUM(H24:M24)</f>
        <v>35</v>
      </c>
      <c r="O24" s="3"/>
      <c r="P24" s="3">
        <f>IF(ISTEXT(VLOOKUP($G24,Шифры!$A$1:$I$13390,9,FALSE)),VLOOKUP($G24,Шифры!$A$1:$I$13390,9,FALSE),"")</f>
      </c>
    </row>
    <row r="25" spans="1:16" ht="15.75">
      <c r="A25" s="3">
        <f>VLOOKUP($G25,Шифры!$A$1:$H$13390,8,FALSE)</f>
        <v>40858</v>
      </c>
      <c r="B25" s="3">
        <f>B24+1</f>
        <v>19</v>
      </c>
      <c r="C25" s="3" t="str">
        <f>VLOOKUP($G25,Шифры!$A$1:$H$13390,2,FALSE)&amp;" "&amp;VLOOKUP($G25,Шифры!$A$1:$H$13390,3,FALSE)&amp;" "&amp;VLOOKUP($G25,Шифры!$A$1:$H$13390,4,FALSE)</f>
        <v>Миронова Анастасия Сергеевна</v>
      </c>
      <c r="D25" s="3">
        <f>VLOOKUP($G25,Шифры!$A$1:$H$13390,5,FALSE)</f>
        <v>8</v>
      </c>
      <c r="E25" s="3" t="str">
        <f>VLOOKUP($G25,Шифры!$A$1:$H$13390,6,FALSE)</f>
        <v>МАОУ лицей № 82 </v>
      </c>
      <c r="F25" s="3" t="str">
        <f>VLOOKUP($G25,Шифры!$A$1:$H$13390,7,FALSE)</f>
        <v>Металлургический район Челябинского городского округа</v>
      </c>
      <c r="G25" s="13">
        <v>4312</v>
      </c>
      <c r="H25" s="19">
        <v>6</v>
      </c>
      <c r="I25" s="19">
        <v>6</v>
      </c>
      <c r="J25" s="19">
        <v>3</v>
      </c>
      <c r="K25" s="19">
        <v>4</v>
      </c>
      <c r="L25" s="19">
        <v>3</v>
      </c>
      <c r="M25" s="9">
        <f>VLOOKUP($G25,Устная!$A$1:$I$13630,9,FALSE)</f>
        <v>12</v>
      </c>
      <c r="N25" s="2">
        <f>SUM(H25:M25)</f>
        <v>34</v>
      </c>
      <c r="O25" s="3"/>
      <c r="P25" s="3">
        <f>IF(ISTEXT(VLOOKUP($G25,Шифры!$A$1:$I$13390,9,FALSE)),VLOOKUP($G25,Шифры!$A$1:$I$13390,9,FALSE),"")</f>
      </c>
    </row>
    <row r="26" spans="1:16" ht="15.75">
      <c r="A26" s="3">
        <f>VLOOKUP($G26,Шифры!$A$1:$H$13390,8,FALSE)</f>
        <v>28361</v>
      </c>
      <c r="B26" s="3">
        <f>B25+1</f>
        <v>20</v>
      </c>
      <c r="C26" s="3" t="str">
        <f>VLOOKUP($G26,Шифры!$A$1:$H$13390,2,FALSE)&amp;" "&amp;VLOOKUP($G26,Шифры!$A$1:$H$13390,3,FALSE)&amp;" "&amp;VLOOKUP($G26,Шифры!$A$1:$H$13390,4,FALSE)</f>
        <v>Мяготина Ольга Олеговна</v>
      </c>
      <c r="D26" s="3">
        <f>VLOOKUP($G26,Шифры!$A$1:$H$13390,5,FALSE)</f>
        <v>8</v>
      </c>
      <c r="E26" s="3" t="str">
        <f>VLOOKUP($G26,Шифры!$A$1:$H$13390,6,FALSE)</f>
        <v>МОУ СОШ № 91 </v>
      </c>
      <c r="F26" s="3" t="str">
        <f>VLOOKUP($G26,Шифры!$A$1:$H$13390,7,FALSE)</f>
        <v>Металлургический район Челябинского городского округа</v>
      </c>
      <c r="G26" s="13">
        <v>4477</v>
      </c>
      <c r="H26" s="19">
        <v>3</v>
      </c>
      <c r="I26" s="19">
        <v>8</v>
      </c>
      <c r="J26" s="19">
        <v>5</v>
      </c>
      <c r="K26" s="19">
        <v>2</v>
      </c>
      <c r="L26" s="4">
        <v>8</v>
      </c>
      <c r="M26" s="9">
        <f>VLOOKUP($G26,Устная!$A$1:$I$13630,9,FALSE)</f>
        <v>7</v>
      </c>
      <c r="N26" s="2">
        <f>SUM(H26:M26)</f>
        <v>33</v>
      </c>
      <c r="O26" s="3"/>
      <c r="P26" s="3">
        <f>IF(ISTEXT(VLOOKUP($G26,Шифры!$A$1:$I$13390,9,FALSE)),VLOOKUP($G26,Шифры!$A$1:$I$13390,9,FALSE),"")</f>
      </c>
    </row>
    <row r="27" spans="1:16" ht="15.75">
      <c r="A27" s="3">
        <f>VLOOKUP($G27,Шифры!$A$1:$H$13390,8,FALSE)</f>
        <v>36320</v>
      </c>
      <c r="B27" s="3">
        <f>B26+1</f>
        <v>21</v>
      </c>
      <c r="C27" s="3" t="str">
        <f>VLOOKUP($G27,Шифры!$A$1:$H$13390,2,FALSE)&amp;" "&amp;VLOOKUP($G27,Шифры!$A$1:$H$13390,3,FALSE)&amp;" "&amp;VLOOKUP($G27,Шифры!$A$1:$H$13390,4,FALSE)</f>
        <v>Патарова Рената Пархатовна</v>
      </c>
      <c r="D27" s="3">
        <f>VLOOKUP($G27,Шифры!$A$1:$H$13390,5,FALSE)</f>
        <v>8</v>
      </c>
      <c r="E27" s="3" t="str">
        <f>VLOOKUP($G27,Шифры!$A$1:$H$13390,6,FALSE)</f>
        <v>МОУ гимназия №100</v>
      </c>
      <c r="F27" s="3" t="str">
        <f>VLOOKUP($G27,Шифры!$A$1:$H$13390,7,FALSE)</f>
        <v>Ленинский район Челябинского городского округа</v>
      </c>
      <c r="G27" s="13">
        <v>4851</v>
      </c>
      <c r="H27" s="19">
        <v>2</v>
      </c>
      <c r="I27" s="19">
        <v>6</v>
      </c>
      <c r="J27" s="19">
        <v>3</v>
      </c>
      <c r="K27" s="19">
        <v>4</v>
      </c>
      <c r="L27" s="4">
        <v>6</v>
      </c>
      <c r="M27" s="9">
        <f>VLOOKUP($G27,Устная!$A$1:$I$13630,9,FALSE)</f>
        <v>12</v>
      </c>
      <c r="N27" s="2">
        <f>SUM(H27:M27)</f>
        <v>33</v>
      </c>
      <c r="O27" s="3"/>
      <c r="P27" s="3">
        <f>IF(ISTEXT(VLOOKUP($G27,Шифры!$A$1:$I$13390,9,FALSE)),VLOOKUP($G27,Шифры!$A$1:$I$13390,9,FALSE),"")</f>
      </c>
    </row>
    <row r="28" spans="1:16" ht="15.75">
      <c r="A28" s="3">
        <f>VLOOKUP($G28,Шифры!$A$1:$H$13390,8,FALSE)</f>
        <v>40906</v>
      </c>
      <c r="B28" s="3">
        <f>B27+1</f>
        <v>22</v>
      </c>
      <c r="C28" s="3" t="str">
        <f>VLOOKUP($G28,Шифры!$A$1:$H$13390,2,FALSE)&amp;" "&amp;VLOOKUP($G28,Шифры!$A$1:$H$13390,3,FALSE)&amp;" "&amp;VLOOKUP($G28,Шифры!$A$1:$H$13390,4,FALSE)</f>
        <v>Станева Ирина Павловна</v>
      </c>
      <c r="D28" s="3">
        <f>VLOOKUP($G28,Шифры!$A$1:$H$13390,5,FALSE)</f>
        <v>8</v>
      </c>
      <c r="E28" s="3" t="str">
        <f>VLOOKUP($G28,Шифры!$A$1:$H$13390,6,FALSE)</f>
        <v>МАОУ лицей № 82 </v>
      </c>
      <c r="F28" s="3" t="str">
        <f>VLOOKUP($G28,Шифры!$A$1:$H$13390,7,FALSE)</f>
        <v>Металлургический район Челябинского городского округа</v>
      </c>
      <c r="G28" s="13">
        <v>5852</v>
      </c>
      <c r="H28" s="19">
        <v>6</v>
      </c>
      <c r="I28" s="19">
        <v>6</v>
      </c>
      <c r="J28" s="19">
        <v>5</v>
      </c>
      <c r="K28" s="19">
        <v>4</v>
      </c>
      <c r="L28" s="4">
        <v>0</v>
      </c>
      <c r="M28" s="9">
        <f>VLOOKUP($G28,Устная!$A$1:$I$13630,9,FALSE)</f>
        <v>12</v>
      </c>
      <c r="N28" s="2">
        <f>SUM(H28:M28)</f>
        <v>33</v>
      </c>
      <c r="O28" s="3"/>
      <c r="P28" s="3">
        <f>IF(ISTEXT(VLOOKUP($G28,Шифры!$A$1:$I$13390,9,FALSE)),VLOOKUP($G28,Шифры!$A$1:$I$13390,9,FALSE),"")</f>
      </c>
    </row>
    <row r="29" spans="1:16" ht="15.75">
      <c r="A29" s="3">
        <f>VLOOKUP($G29,Шифры!$A$1:$H$13390,8,FALSE)</f>
        <v>67009</v>
      </c>
      <c r="B29" s="3">
        <f>B28+1</f>
        <v>23</v>
      </c>
      <c r="C29" s="3" t="str">
        <f>VLOOKUP($G29,Шифры!$A$1:$H$13390,2,FALSE)&amp;" "&amp;VLOOKUP($G29,Шифры!$A$1:$H$13390,3,FALSE)&amp;" "&amp;VLOOKUP($G29,Шифры!$A$1:$H$13390,4,FALSE)</f>
        <v>Захарова Ирина Сергеевна</v>
      </c>
      <c r="D29" s="3">
        <f>VLOOKUP($G29,Шифры!$A$1:$H$13390,5,FALSE)</f>
        <v>7</v>
      </c>
      <c r="E29" s="3" t="str">
        <f>VLOOKUP($G29,Шифры!$A$1:$H$13390,6,FALSE)</f>
        <v>МАОУ лицей № 82 </v>
      </c>
      <c r="F29" s="3" t="str">
        <f>VLOOKUP($G29,Шифры!$A$1:$H$13390,7,FALSE)</f>
        <v>Металлургический район Челябинского городского округа</v>
      </c>
      <c r="G29" s="13">
        <v>2959</v>
      </c>
      <c r="H29" s="19">
        <v>5</v>
      </c>
      <c r="I29" s="19">
        <v>5</v>
      </c>
      <c r="J29" s="19">
        <v>5</v>
      </c>
      <c r="K29" s="19">
        <v>2</v>
      </c>
      <c r="L29" s="4">
        <v>5</v>
      </c>
      <c r="M29" s="9">
        <f>VLOOKUP($G29,Устная!$A$1:$I$13630,9,FALSE)</f>
        <v>10</v>
      </c>
      <c r="N29" s="2">
        <f>SUM(H29:M29)</f>
        <v>32</v>
      </c>
      <c r="O29" s="3"/>
      <c r="P29" s="3">
        <f>IF(ISTEXT(VLOOKUP($G29,Шифры!$A$1:$I$13390,9,FALSE)),VLOOKUP($G29,Шифры!$A$1:$I$13390,9,FALSE),"")</f>
      </c>
    </row>
    <row r="30" spans="1:16" ht="15.75">
      <c r="A30" s="3">
        <f>VLOOKUP($G30,Шифры!$A$1:$H$13390,8,FALSE)</f>
        <v>51872</v>
      </c>
      <c r="B30" s="3">
        <f>B29+1</f>
        <v>24</v>
      </c>
      <c r="C30" s="3" t="str">
        <f>VLOOKUP($G30,Шифры!$A$1:$H$13390,2,FALSE)&amp;" "&amp;VLOOKUP($G30,Шифры!$A$1:$H$13390,3,FALSE)&amp;" "&amp;VLOOKUP($G30,Шифры!$A$1:$H$13390,4,FALSE)</f>
        <v>Бирюкова Екатерина Евгеньевна</v>
      </c>
      <c r="D30" s="3">
        <f>VLOOKUP($G30,Шифры!$A$1:$H$13390,5,FALSE)</f>
        <v>8</v>
      </c>
      <c r="E30" s="3" t="str">
        <f>VLOOKUP($G30,Шифры!$A$1:$H$13390,6,FALSE)</f>
        <v>МОУ СОШ № 144</v>
      </c>
      <c r="F30" s="3" t="str">
        <f>VLOOKUP($G30,Шифры!$A$1:$H$13390,7,FALSE)</f>
        <v>Советский район Челябинского городского округа</v>
      </c>
      <c r="G30" s="13">
        <v>1573</v>
      </c>
      <c r="H30" s="19">
        <v>5</v>
      </c>
      <c r="I30" s="19">
        <v>7</v>
      </c>
      <c r="J30" s="19">
        <v>3</v>
      </c>
      <c r="K30" s="19">
        <v>4</v>
      </c>
      <c r="L30" s="4">
        <v>2</v>
      </c>
      <c r="M30" s="9">
        <f>VLOOKUP($G30,Устная!$A$1:$I$13630,9,FALSE)</f>
        <v>8</v>
      </c>
      <c r="N30" s="2">
        <f>SUM(H30:M30)</f>
        <v>29</v>
      </c>
      <c r="O30" s="3"/>
      <c r="P30" s="3">
        <f>IF(ISTEXT(VLOOKUP($G30,Шифры!$A$1:$I$13390,9,FALSE)),VLOOKUP($G30,Шифры!$A$1:$I$13390,9,FALSE),"")</f>
      </c>
    </row>
    <row r="31" spans="1:16" ht="15.75">
      <c r="A31" s="3">
        <f>VLOOKUP($G31,Шифры!$A$1:$H$13390,8,FALSE)</f>
        <v>68454</v>
      </c>
      <c r="B31" s="3">
        <f>B30+1</f>
        <v>25</v>
      </c>
      <c r="C31" s="3" t="str">
        <f>VLOOKUP($G31,Шифры!$A$1:$H$13390,2,FALSE)&amp;" "&amp;VLOOKUP($G31,Шифры!$A$1:$H$13390,3,FALSE)&amp;" "&amp;VLOOKUP($G31,Шифры!$A$1:$H$13390,4,FALSE)</f>
        <v>Попова Евгения Вадимовна</v>
      </c>
      <c r="D31" s="3">
        <f>VLOOKUP($G31,Шифры!$A$1:$H$13390,5,FALSE)</f>
        <v>7</v>
      </c>
      <c r="E31" s="3" t="str">
        <f>VLOOKUP($G31,Шифры!$A$1:$H$13390,6,FALSE)</f>
        <v>МОУ гимназия № 96 </v>
      </c>
      <c r="F31" s="3" t="str">
        <f>VLOOKUP($G31,Шифры!$A$1:$H$13390,7,FALSE)</f>
        <v>Металлургический район Челябинского городского округа</v>
      </c>
      <c r="G31" s="13">
        <v>5082</v>
      </c>
      <c r="H31" s="19">
        <v>2</v>
      </c>
      <c r="I31" s="19">
        <v>7</v>
      </c>
      <c r="J31" s="19">
        <v>3</v>
      </c>
      <c r="K31" s="19">
        <v>3</v>
      </c>
      <c r="L31" s="4">
        <v>9</v>
      </c>
      <c r="M31" s="9">
        <f>VLOOKUP($G31,Устная!$A$1:$I$13630,9,FALSE)</f>
        <v>4</v>
      </c>
      <c r="N31" s="2">
        <f>SUM(H31:M31)</f>
        <v>28</v>
      </c>
      <c r="O31" s="3"/>
      <c r="P31" s="3">
        <f>IF(ISTEXT(VLOOKUP($G31,Шифры!$A$1:$I$13390,9,FALSE)),VLOOKUP($G31,Шифры!$A$1:$I$13390,9,FALSE),"")</f>
      </c>
    </row>
    <row r="32" spans="1:16" ht="15.75">
      <c r="A32" s="3">
        <f>VLOOKUP($G32,Шифры!$A$1:$H$13390,8,FALSE)</f>
        <v>49397</v>
      </c>
      <c r="B32" s="3">
        <f>B31+1</f>
        <v>26</v>
      </c>
      <c r="C32" s="3" t="str">
        <f>VLOOKUP($G32,Шифры!$A$1:$H$13390,2,FALSE)&amp;" "&amp;VLOOKUP($G32,Шифры!$A$1:$H$13390,3,FALSE)&amp;" "&amp;VLOOKUP($G32,Шифры!$A$1:$H$13390,4,FALSE)</f>
        <v>Жданова Юлия Юрьевна</v>
      </c>
      <c r="D32" s="3">
        <f>VLOOKUP($G32,Шифры!$A$1:$H$13390,5,FALSE)</f>
        <v>8</v>
      </c>
      <c r="E32" s="3" t="str">
        <f>VLOOKUP($G32,Шифры!$A$1:$H$13390,6,FALSE)</f>
        <v>МОУ СОШ № 28 им. С.Г. Молодова</v>
      </c>
      <c r="F32" s="3" t="str">
        <f>VLOOKUP($G32,Шифры!$A$1:$H$13390,7,FALSE)</f>
        <v>Курчатовский район Челябинского городского округа</v>
      </c>
      <c r="G32" s="13">
        <v>2673</v>
      </c>
      <c r="H32" s="19">
        <v>6</v>
      </c>
      <c r="I32" s="19">
        <v>4</v>
      </c>
      <c r="J32" s="19">
        <v>3</v>
      </c>
      <c r="K32" s="19">
        <v>2</v>
      </c>
      <c r="L32" s="4">
        <v>3</v>
      </c>
      <c r="M32" s="9">
        <f>VLOOKUP($G32,Устная!$A$1:$I$13630,9,FALSE)</f>
        <v>9</v>
      </c>
      <c r="N32" s="2">
        <f>SUM(H32:M32)</f>
        <v>27</v>
      </c>
      <c r="O32" s="3"/>
      <c r="P32" s="3">
        <f>IF(ISTEXT(VLOOKUP($G32,Шифры!$A$1:$I$13390,9,FALSE)),VLOOKUP($G32,Шифры!$A$1:$I$13390,9,FALSE),"")</f>
      </c>
    </row>
    <row r="33" spans="1:16" ht="15.75">
      <c r="A33" s="3">
        <f>VLOOKUP($G33,Шифры!$A$1:$H$13390,8,FALSE)</f>
        <v>66402</v>
      </c>
      <c r="B33" s="3">
        <f>B32+1</f>
        <v>27</v>
      </c>
      <c r="C33" s="3" t="str">
        <f>VLOOKUP($G33,Шифры!$A$1:$H$13390,2,FALSE)&amp;" "&amp;VLOOKUP($G33,Шифры!$A$1:$H$13390,3,FALSE)&amp;" "&amp;VLOOKUP($G33,Шифры!$A$1:$H$13390,4,FALSE)</f>
        <v>Зуев Андрей Михайлович</v>
      </c>
      <c r="D33" s="3">
        <f>VLOOKUP($G33,Шифры!$A$1:$H$13390,5,FALSE)</f>
        <v>7</v>
      </c>
      <c r="E33" s="3" t="str">
        <f>VLOOKUP($G33,Шифры!$A$1:$H$13390,6,FALSE)</f>
        <v>МАОУ лицей № 82 </v>
      </c>
      <c r="F33" s="3" t="str">
        <f>VLOOKUP($G33,Шифры!$A$1:$H$13390,7,FALSE)</f>
        <v>Металлургический район Челябинского городского округа</v>
      </c>
      <c r="G33" s="13">
        <v>3036</v>
      </c>
      <c r="H33" s="19">
        <v>6</v>
      </c>
      <c r="I33" s="19">
        <v>5</v>
      </c>
      <c r="J33" s="19">
        <v>2</v>
      </c>
      <c r="K33" s="19">
        <v>3</v>
      </c>
      <c r="L33" s="4">
        <v>2</v>
      </c>
      <c r="M33" s="9">
        <f>VLOOKUP($G33,Устная!$A$1:$I$13630,9,FALSE)</f>
        <v>9</v>
      </c>
      <c r="N33" s="2">
        <f>SUM(H33:M33)</f>
        <v>27</v>
      </c>
      <c r="O33" s="3"/>
      <c r="P33" s="3">
        <f>IF(ISTEXT(VLOOKUP($G33,Шифры!$A$1:$I$13390,9,FALSE)),VLOOKUP($G33,Шифры!$A$1:$I$13390,9,FALSE),"")</f>
      </c>
    </row>
    <row r="34" spans="1:16" ht="15.75">
      <c r="A34" s="3">
        <f>VLOOKUP($G34,Шифры!$A$1:$H$13390,8,FALSE)</f>
        <v>79640</v>
      </c>
      <c r="B34" s="3">
        <f>B33+1</f>
        <v>28</v>
      </c>
      <c r="C34" s="3" t="str">
        <f>VLOOKUP($G34,Шифры!$A$1:$H$13390,2,FALSE)&amp;" "&amp;VLOOKUP($G34,Шифры!$A$1:$H$13390,3,FALSE)&amp;" "&amp;VLOOKUP($G34,Шифры!$A$1:$H$13390,4,FALSE)</f>
        <v>Кудрина Ирина Валерьевна</v>
      </c>
      <c r="D34" s="3">
        <f>VLOOKUP($G34,Шифры!$A$1:$H$13390,5,FALSE)</f>
        <v>7</v>
      </c>
      <c r="E34" s="3" t="str">
        <f>VLOOKUP($G34,Шифры!$A$1:$H$13390,6,FALSE)</f>
        <v>МОУ СОШ № 115</v>
      </c>
      <c r="F34" s="3" t="str">
        <f>VLOOKUP($G34,Шифры!$A$1:$H$13390,7,FALSE)</f>
        <v>Курчатовский район Челябинского городского округа</v>
      </c>
      <c r="G34" s="13">
        <v>3806</v>
      </c>
      <c r="H34" s="19">
        <v>4</v>
      </c>
      <c r="I34" s="19">
        <v>3</v>
      </c>
      <c r="J34" s="19">
        <v>5</v>
      </c>
      <c r="K34" s="19">
        <v>3</v>
      </c>
      <c r="L34" s="4">
        <v>4</v>
      </c>
      <c r="M34" s="9">
        <f>VLOOKUP($G34,Устная!$A$1:$I$13630,9,FALSE)</f>
        <v>8</v>
      </c>
      <c r="N34" s="2">
        <f>SUM(H34:M34)</f>
        <v>27</v>
      </c>
      <c r="O34" s="3"/>
      <c r="P34" s="3">
        <f>IF(ISTEXT(VLOOKUP($G34,Шифры!$A$1:$I$13390,9,FALSE)),VLOOKUP($G34,Шифры!$A$1:$I$13390,9,FALSE),"")</f>
      </c>
    </row>
    <row r="35" spans="1:16" ht="15.75">
      <c r="A35" s="3">
        <f>VLOOKUP($G35,Шифры!$A$1:$H$13390,8,FALSE)</f>
        <v>73594</v>
      </c>
      <c r="B35" s="3">
        <f>B34+1</f>
        <v>29</v>
      </c>
      <c r="C35" s="3" t="str">
        <f>VLOOKUP($G35,Шифры!$A$1:$H$13390,2,FALSE)&amp;" "&amp;VLOOKUP($G35,Шифры!$A$1:$H$13390,3,FALSE)&amp;" "&amp;VLOOKUP($G35,Шифры!$A$1:$H$13390,4,FALSE)</f>
        <v>Родионов Леонид Владиславович</v>
      </c>
      <c r="D35" s="3">
        <f>VLOOKUP($G35,Шифры!$A$1:$H$13390,5,FALSE)</f>
        <v>7</v>
      </c>
      <c r="E35" s="3" t="str">
        <f>VLOOKUP($G35,Шифры!$A$1:$H$13390,6,FALSE)</f>
        <v>МАОУ лицей № 82 </v>
      </c>
      <c r="F35" s="3" t="str">
        <f>VLOOKUP($G35,Шифры!$A$1:$H$13390,7,FALSE)</f>
        <v>Металлургический район Челябинского городского округа</v>
      </c>
      <c r="G35" s="13">
        <v>5247</v>
      </c>
      <c r="H35" s="19">
        <v>2</v>
      </c>
      <c r="I35" s="19">
        <v>6</v>
      </c>
      <c r="J35" s="19">
        <v>2</v>
      </c>
      <c r="K35" s="19">
        <v>2</v>
      </c>
      <c r="L35" s="19">
        <v>4</v>
      </c>
      <c r="M35" s="9">
        <f>VLOOKUP($G35,Устная!$A$1:$I$13630,9,FALSE)</f>
        <v>11</v>
      </c>
      <c r="N35" s="2">
        <f>SUM(H35:M35)</f>
        <v>27</v>
      </c>
      <c r="O35" s="3"/>
      <c r="P35" s="3">
        <f>IF(ISTEXT(VLOOKUP($G35,Шифры!$A$1:$I$13390,9,FALSE)),VLOOKUP($G35,Шифры!$A$1:$I$13390,9,FALSE),"")</f>
      </c>
    </row>
    <row r="36" spans="1:16" ht="15.75">
      <c r="A36" s="3">
        <f>VLOOKUP($G36,Шифры!$A$1:$H$13390,8,FALSE)</f>
        <v>36326</v>
      </c>
      <c r="B36" s="3">
        <f>B35+1</f>
        <v>30</v>
      </c>
      <c r="C36" s="3" t="str">
        <f>VLOOKUP($G36,Шифры!$A$1:$H$13390,2,FALSE)&amp;" "&amp;VLOOKUP($G36,Шифры!$A$1:$H$13390,3,FALSE)&amp;" "&amp;VLOOKUP($G36,Шифры!$A$1:$H$13390,4,FALSE)</f>
        <v>Синельникова Дарья Дмитриевна</v>
      </c>
      <c r="D36" s="3">
        <f>VLOOKUP($G36,Шифры!$A$1:$H$13390,5,FALSE)</f>
        <v>8</v>
      </c>
      <c r="E36" s="3" t="str">
        <f>VLOOKUP($G36,Шифры!$A$1:$H$13390,6,FALSE)</f>
        <v>МОУ гимназия №100</v>
      </c>
      <c r="F36" s="3" t="str">
        <f>VLOOKUP($G36,Шифры!$A$1:$H$13390,7,FALSE)</f>
        <v>Ленинский район Челябинского городского округа</v>
      </c>
      <c r="G36" s="13">
        <v>5665</v>
      </c>
      <c r="H36" s="19">
        <v>2</v>
      </c>
      <c r="I36" s="19">
        <v>4</v>
      </c>
      <c r="J36" s="19">
        <v>4</v>
      </c>
      <c r="K36" s="19">
        <v>4</v>
      </c>
      <c r="L36" s="4">
        <v>2</v>
      </c>
      <c r="M36" s="9">
        <f>VLOOKUP($G36,Устная!$A$1:$I$13630,9,FALSE)</f>
        <v>11</v>
      </c>
      <c r="N36" s="2">
        <f>SUM(H36:M36)</f>
        <v>27</v>
      </c>
      <c r="O36" s="3"/>
      <c r="P36" s="3">
        <f>IF(ISTEXT(VLOOKUP($G36,Шифры!$A$1:$I$13390,9,FALSE)),VLOOKUP($G36,Шифры!$A$1:$I$13390,9,FALSE),"")</f>
      </c>
    </row>
    <row r="37" spans="1:16" ht="15.75">
      <c r="A37" s="3">
        <f>VLOOKUP($G37,Шифры!$A$1:$H$13390,8,FALSE)</f>
        <v>68549</v>
      </c>
      <c r="B37" s="3">
        <f>B36+1</f>
        <v>31</v>
      </c>
      <c r="C37" s="3" t="str">
        <f>VLOOKUP($G37,Шифры!$A$1:$H$13390,2,FALSE)&amp;" "&amp;VLOOKUP($G37,Шифры!$A$1:$H$13390,3,FALSE)&amp;" "&amp;VLOOKUP($G37,Шифры!$A$1:$H$13390,4,FALSE)</f>
        <v>Слободенюк Даниил Викторович</v>
      </c>
      <c r="D37" s="3">
        <f>VLOOKUP($G37,Шифры!$A$1:$H$13390,5,FALSE)</f>
        <v>7</v>
      </c>
      <c r="E37" s="3" t="str">
        <f>VLOOKUP($G37,Шифры!$A$1:$H$13390,6,FALSE)</f>
        <v>МОУ Гимназия №1</v>
      </c>
      <c r="F37" s="3" t="str">
        <f>VLOOKUP($G37,Шифры!$A$1:$H$13390,7,FALSE)</f>
        <v>Центральный район Челябинского городского округа</v>
      </c>
      <c r="G37" s="13">
        <v>5720</v>
      </c>
      <c r="H37" s="19">
        <v>2</v>
      </c>
      <c r="I37" s="19">
        <v>1</v>
      </c>
      <c r="J37" s="19">
        <v>2</v>
      </c>
      <c r="K37" s="19">
        <v>4</v>
      </c>
      <c r="L37" s="4">
        <v>8</v>
      </c>
      <c r="M37" s="9">
        <f>VLOOKUP($G37,Устная!$A$1:$I$13630,9,FALSE)</f>
        <v>10</v>
      </c>
      <c r="N37" s="2">
        <f>SUM(H37:M37)</f>
        <v>27</v>
      </c>
      <c r="O37" s="3"/>
      <c r="P37" s="3">
        <f>IF(ISTEXT(VLOOKUP($G37,Шифры!$A$1:$I$13390,9,FALSE)),VLOOKUP($G37,Шифры!$A$1:$I$13390,9,FALSE),"")</f>
      </c>
    </row>
    <row r="38" spans="1:16" ht="15.75">
      <c r="A38" s="3">
        <f>VLOOKUP($G38,Шифры!$A$1:$H$13390,8,FALSE)</f>
        <v>52306</v>
      </c>
      <c r="B38" s="3">
        <f>B37+1</f>
        <v>32</v>
      </c>
      <c r="C38" s="3" t="str">
        <f>VLOOKUP($G38,Шифры!$A$1:$H$13390,2,FALSE)&amp;" "&amp;VLOOKUP($G38,Шифры!$A$1:$H$13390,3,FALSE)&amp;" "&amp;VLOOKUP($G38,Шифры!$A$1:$H$13390,4,FALSE)</f>
        <v>Зайцев Илья Андреевич</v>
      </c>
      <c r="D38" s="3">
        <f>VLOOKUP($G38,Шифры!$A$1:$H$13390,5,FALSE)</f>
        <v>8</v>
      </c>
      <c r="E38" s="3" t="str">
        <f>VLOOKUP($G38,Шифры!$A$1:$H$13390,6,FALSE)</f>
        <v>МОУ СОШ № 89</v>
      </c>
      <c r="F38" s="3" t="str">
        <f>VLOOKUP($G38,Шифры!$A$1:$H$13390,7,FALSE)</f>
        <v>Курчатовский район Челябинского городского округа</v>
      </c>
      <c r="G38" s="13">
        <v>2838</v>
      </c>
      <c r="H38" s="19">
        <v>3</v>
      </c>
      <c r="I38" s="19">
        <v>7</v>
      </c>
      <c r="J38" s="19">
        <v>6</v>
      </c>
      <c r="K38" s="19">
        <v>5</v>
      </c>
      <c r="L38" s="4">
        <v>0</v>
      </c>
      <c r="M38" s="9">
        <f>VLOOKUP($G38,Устная!$A$1:$I$13630,9,FALSE)</f>
        <v>5</v>
      </c>
      <c r="N38" s="2">
        <f>SUM(H38:M38)</f>
        <v>26</v>
      </c>
      <c r="O38" s="3"/>
      <c r="P38" s="3">
        <f>IF(ISTEXT(VLOOKUP($G38,Шифры!$A$1:$I$13390,9,FALSE)),VLOOKUP($G38,Шифры!$A$1:$I$13390,9,FALSE),"")</f>
      </c>
    </row>
    <row r="39" spans="1:16" ht="15.75">
      <c r="A39" s="3">
        <f>VLOOKUP($G39,Шифры!$A$1:$H$13390,8,FALSE)</f>
        <v>46826</v>
      </c>
      <c r="B39" s="3">
        <f>B38+1</f>
        <v>33</v>
      </c>
      <c r="C39" s="3" t="str">
        <f>VLOOKUP($G39,Шифры!$A$1:$H$13390,2,FALSE)&amp;" "&amp;VLOOKUP($G39,Шифры!$A$1:$H$13390,3,FALSE)&amp;" "&amp;VLOOKUP($G39,Шифры!$A$1:$H$13390,4,FALSE)</f>
        <v>Шайхисламова Карина Маратовна</v>
      </c>
      <c r="D39" s="3">
        <f>VLOOKUP($G39,Шифры!$A$1:$H$13390,5,FALSE)</f>
        <v>8</v>
      </c>
      <c r="E39" s="3" t="str">
        <f>VLOOKUP($G39,Шифры!$A$1:$H$13390,6,FALSE)</f>
        <v>МОУ гимназия № 96 </v>
      </c>
      <c r="F39" s="3" t="str">
        <f>VLOOKUP($G39,Шифры!$A$1:$H$13390,7,FALSE)</f>
        <v>Металлургический район Челябинского городского округа</v>
      </c>
      <c r="G39" s="13">
        <v>6820</v>
      </c>
      <c r="H39" s="19">
        <v>3</v>
      </c>
      <c r="I39" s="19">
        <v>5</v>
      </c>
      <c r="J39" s="19">
        <v>3</v>
      </c>
      <c r="K39" s="19">
        <v>8</v>
      </c>
      <c r="L39" s="4">
        <v>0</v>
      </c>
      <c r="M39" s="9">
        <f>VLOOKUP($G39,Устная!$A$1:$I$13630,9,FALSE)</f>
        <v>7</v>
      </c>
      <c r="N39" s="2">
        <f>SUM(H39:M39)</f>
        <v>26</v>
      </c>
      <c r="O39" s="3"/>
      <c r="P39" s="3">
        <f>IF(ISTEXT(VLOOKUP($G39,Шифры!$A$1:$I$13390,9,FALSE)),VLOOKUP($G39,Шифры!$A$1:$I$13390,9,FALSE),"")</f>
      </c>
    </row>
    <row r="40" spans="1:16" ht="15.75">
      <c r="A40" s="3">
        <f>VLOOKUP($G40,Шифры!$A$1:$H$13390,8,FALSE)</f>
        <v>68257</v>
      </c>
      <c r="B40" s="3">
        <f>B39+1</f>
        <v>34</v>
      </c>
      <c r="C40" s="3" t="str">
        <f>VLOOKUP($G40,Шифры!$A$1:$H$13390,2,FALSE)&amp;" "&amp;VLOOKUP($G40,Шифры!$A$1:$H$13390,3,FALSE)&amp;" "&amp;VLOOKUP($G40,Шифры!$A$1:$H$13390,4,FALSE)</f>
        <v>Истомин Илья Алексеевич</v>
      </c>
      <c r="D40" s="3">
        <f>VLOOKUP($G40,Шифры!$A$1:$H$13390,5,FALSE)</f>
        <v>7</v>
      </c>
      <c r="E40" s="3" t="str">
        <f>VLOOKUP($G40,Шифры!$A$1:$H$13390,6,FALSE)</f>
        <v>МАОУ лицей № 82 </v>
      </c>
      <c r="F40" s="3" t="str">
        <f>VLOOKUP($G40,Шифры!$A$1:$H$13390,7,FALSE)</f>
        <v>Металлургический район Челябинского городского округа</v>
      </c>
      <c r="G40" s="13">
        <v>3091</v>
      </c>
      <c r="H40" s="19">
        <v>2</v>
      </c>
      <c r="I40" s="19">
        <v>3</v>
      </c>
      <c r="J40" s="19">
        <v>0</v>
      </c>
      <c r="K40" s="19">
        <v>3</v>
      </c>
      <c r="L40" s="4">
        <v>7</v>
      </c>
      <c r="M40" s="9">
        <f>VLOOKUP($G40,Устная!$A$1:$I$13630,9,FALSE)</f>
        <v>10</v>
      </c>
      <c r="N40" s="2">
        <f>SUM(H40:M40)</f>
        <v>25</v>
      </c>
      <c r="O40" s="3"/>
      <c r="P40" s="3">
        <f>IF(ISTEXT(VLOOKUP($G40,Шифры!$A$1:$I$13390,9,FALSE)),VLOOKUP($G40,Шифры!$A$1:$I$13390,9,FALSE),"")</f>
      </c>
    </row>
    <row r="41" spans="1:16" ht="15.75">
      <c r="A41" s="3">
        <f>VLOOKUP($G41,Шифры!$A$1:$H$13390,8,FALSE)</f>
        <v>75693</v>
      </c>
      <c r="B41" s="3">
        <f>B40+1</f>
        <v>35</v>
      </c>
      <c r="C41" s="3" t="str">
        <f>VLOOKUP($G41,Шифры!$A$1:$H$13390,2,FALSE)&amp;" "&amp;VLOOKUP($G41,Шифры!$A$1:$H$13390,3,FALSE)&amp;" "&amp;VLOOKUP($G41,Шифры!$A$1:$H$13390,4,FALSE)</f>
        <v>Новак Полина Владимировна</v>
      </c>
      <c r="D41" s="3">
        <f>VLOOKUP($G41,Шифры!$A$1:$H$13390,5,FALSE)</f>
        <v>7</v>
      </c>
      <c r="E41" s="3" t="str">
        <f>VLOOKUP($G41,Шифры!$A$1:$H$13390,6,FALSE)</f>
        <v>МАОУ СОШ №145</v>
      </c>
      <c r="F41" s="3" t="str">
        <f>VLOOKUP($G41,Шифры!$A$1:$H$13390,7,FALSE)</f>
        <v>Советский район Челябинского городского округа</v>
      </c>
      <c r="G41" s="13">
        <v>4609</v>
      </c>
      <c r="H41" s="19">
        <v>5</v>
      </c>
      <c r="I41" s="19">
        <v>4</v>
      </c>
      <c r="J41" s="19">
        <v>3</v>
      </c>
      <c r="K41" s="19">
        <v>3</v>
      </c>
      <c r="L41" s="4">
        <v>2</v>
      </c>
      <c r="M41" s="9">
        <f>VLOOKUP($G41,Устная!$A$1:$I$13630,9,FALSE)</f>
        <v>8</v>
      </c>
      <c r="N41" s="2">
        <f>SUM(H41:M41)</f>
        <v>25</v>
      </c>
      <c r="O41" s="3"/>
      <c r="P41" s="3">
        <f>IF(ISTEXT(VLOOKUP($G41,Шифры!$A$1:$I$13390,9,FALSE)),VLOOKUP($G41,Шифры!$A$1:$I$13390,9,FALSE),"")</f>
      </c>
    </row>
    <row r="42" spans="1:16" ht="15.75">
      <c r="A42" s="3">
        <f>VLOOKUP($G42,Шифры!$A$1:$H$13390,8,FALSE)</f>
        <v>33811</v>
      </c>
      <c r="B42" s="3">
        <f>B41+1</f>
        <v>36</v>
      </c>
      <c r="C42" s="3" t="str">
        <f>VLOOKUP($G42,Шифры!$A$1:$H$13390,2,FALSE)&amp;" "&amp;VLOOKUP($G42,Шифры!$A$1:$H$13390,3,FALSE)&amp;" "&amp;VLOOKUP($G42,Шифры!$A$1:$H$13390,4,FALSE)</f>
        <v>Самохвалова Екатерина Дмитриевна</v>
      </c>
      <c r="D42" s="3">
        <f>VLOOKUP($G42,Шифры!$A$1:$H$13390,5,FALSE)</f>
        <v>8</v>
      </c>
      <c r="E42" s="3" t="str">
        <f>VLOOKUP($G42,Шифры!$A$1:$H$13390,6,FALSE)</f>
        <v>МОУ Гимназия № 26</v>
      </c>
      <c r="F42" s="3" t="str">
        <f>VLOOKUP($G42,Шифры!$A$1:$H$13390,7,FALSE)</f>
        <v>Курчатовский район Челябинского городского округа</v>
      </c>
      <c r="G42" s="13">
        <v>5500</v>
      </c>
      <c r="H42" s="19">
        <v>3</v>
      </c>
      <c r="I42" s="19">
        <v>4</v>
      </c>
      <c r="J42" s="19">
        <v>2</v>
      </c>
      <c r="K42" s="19">
        <v>6</v>
      </c>
      <c r="L42" s="4">
        <v>0</v>
      </c>
      <c r="M42" s="9">
        <f>VLOOKUP($G42,Устная!$A$1:$I$13630,9,FALSE)</f>
        <v>10</v>
      </c>
      <c r="N42" s="2">
        <f>SUM(H42:M42)</f>
        <v>25</v>
      </c>
      <c r="O42" s="3"/>
      <c r="P42" s="3">
        <f>IF(ISTEXT(VLOOKUP($G42,Шифры!$A$1:$I$13390,9,FALSE)),VLOOKUP($G42,Шифры!$A$1:$I$13390,9,FALSE),"")</f>
      </c>
    </row>
    <row r="43" spans="1:16" ht="15.75">
      <c r="A43" s="3">
        <f>VLOOKUP($G43,Шифры!$A$1:$H$13390,8,FALSE)</f>
        <v>68279</v>
      </c>
      <c r="B43" s="3">
        <f>B42+1</f>
        <v>37</v>
      </c>
      <c r="C43" s="3" t="str">
        <f>VLOOKUP($G43,Шифры!$A$1:$H$13390,2,FALSE)&amp;" "&amp;VLOOKUP($G43,Шифры!$A$1:$H$13390,3,FALSE)&amp;" "&amp;VLOOKUP($G43,Шифры!$A$1:$H$13390,4,FALSE)</f>
        <v>Буков Антон Владимирович</v>
      </c>
      <c r="D43" s="3">
        <f>VLOOKUP($G43,Шифры!$A$1:$H$13390,5,FALSE)</f>
        <v>7</v>
      </c>
      <c r="E43" s="3" t="str">
        <f>VLOOKUP($G43,Шифры!$A$1:$H$13390,6,FALSE)</f>
        <v>МАОУ лицей № 82 </v>
      </c>
      <c r="F43" s="3" t="str">
        <f>VLOOKUP($G43,Шифры!$A$1:$H$13390,7,FALSE)</f>
        <v>Металлургический район Челябинского городского округа</v>
      </c>
      <c r="G43" s="13">
        <v>1628</v>
      </c>
      <c r="H43" s="19">
        <v>4</v>
      </c>
      <c r="I43" s="19">
        <v>3</v>
      </c>
      <c r="J43" s="19">
        <v>3</v>
      </c>
      <c r="K43" s="19">
        <v>4</v>
      </c>
      <c r="L43" s="4">
        <v>0</v>
      </c>
      <c r="M43" s="9">
        <f>VLOOKUP($G43,Устная!$A$1:$I$13630,9,FALSE)</f>
        <v>10</v>
      </c>
      <c r="N43" s="2">
        <f>SUM(H43:M43)</f>
        <v>24</v>
      </c>
      <c r="O43" s="3"/>
      <c r="P43" s="3">
        <f>IF(ISTEXT(VLOOKUP($G43,Шифры!$A$1:$I$13390,9,FALSE)),VLOOKUP($G43,Шифры!$A$1:$I$13390,9,FALSE),"")</f>
      </c>
    </row>
    <row r="44" spans="1:16" ht="15.75">
      <c r="A44" s="3">
        <f>VLOOKUP($G44,Шифры!$A$1:$H$13390,8,FALSE)</f>
        <v>71822</v>
      </c>
      <c r="B44" s="3">
        <f>B43+1</f>
        <v>38</v>
      </c>
      <c r="C44" s="3" t="str">
        <f>VLOOKUP($G44,Шифры!$A$1:$H$13390,2,FALSE)&amp;" "&amp;VLOOKUP($G44,Шифры!$A$1:$H$13390,3,FALSE)&amp;" "&amp;VLOOKUP($G44,Шифры!$A$1:$H$13390,4,FALSE)</f>
        <v>Колесникова Елена Константиновна</v>
      </c>
      <c r="D44" s="3">
        <f>VLOOKUP($G44,Шифры!$A$1:$H$13390,5,FALSE)</f>
        <v>7</v>
      </c>
      <c r="E44" s="3" t="str">
        <f>VLOOKUP($G44,Шифры!$A$1:$H$13390,6,FALSE)</f>
        <v>МОУ гимназия №100</v>
      </c>
      <c r="F44" s="3" t="str">
        <f>VLOOKUP($G44,Шифры!$A$1:$H$13390,7,FALSE)</f>
        <v>Ленинский район Челябинского городского округа</v>
      </c>
      <c r="G44" s="13">
        <v>3432</v>
      </c>
      <c r="H44" s="19">
        <v>2</v>
      </c>
      <c r="I44" s="19">
        <v>7</v>
      </c>
      <c r="J44" s="19">
        <v>3</v>
      </c>
      <c r="K44" s="19">
        <v>3</v>
      </c>
      <c r="L44" s="4">
        <v>0</v>
      </c>
      <c r="M44" s="9">
        <f>VLOOKUP($G44,Устная!$A$1:$I$13630,9,FALSE)</f>
        <v>9</v>
      </c>
      <c r="N44" s="2">
        <f>SUM(H44:M44)</f>
        <v>24</v>
      </c>
      <c r="O44" s="3"/>
      <c r="P44" s="3">
        <f>IF(ISTEXT(VLOOKUP($G44,Шифры!$A$1:$I$13390,9,FALSE)),VLOOKUP($G44,Шифры!$A$1:$I$13390,9,FALSE),"")</f>
      </c>
    </row>
    <row r="45" spans="1:16" ht="15.75">
      <c r="A45" s="3">
        <f>VLOOKUP($G45,Шифры!$A$1:$H$13390,8,FALSE)</f>
        <v>43212</v>
      </c>
      <c r="B45" s="3">
        <f>B44+1</f>
        <v>39</v>
      </c>
      <c r="C45" s="3" t="str">
        <f>VLOOKUP($G45,Шифры!$A$1:$H$13390,2,FALSE)&amp;" "&amp;VLOOKUP($G45,Шифры!$A$1:$H$13390,3,FALSE)&amp;" "&amp;VLOOKUP($G45,Шифры!$A$1:$H$13390,4,FALSE)</f>
        <v>Степанович Александра Дмитриевна</v>
      </c>
      <c r="D45" s="3">
        <f>VLOOKUP($G45,Шифры!$A$1:$H$13390,5,FALSE)</f>
        <v>8</v>
      </c>
      <c r="E45" s="3" t="str">
        <f>VLOOKUP($G45,Шифры!$A$1:$H$13390,6,FALSE)</f>
        <v>МОУ СОШ №53 им.96-ой танковой бригады Челябинского комсомола</v>
      </c>
      <c r="F45" s="3" t="str">
        <f>VLOOKUP($G45,Шифры!$A$1:$H$13390,7,FALSE)</f>
        <v>Советский район Челябинского городского округа</v>
      </c>
      <c r="G45" s="13">
        <v>5885</v>
      </c>
      <c r="H45" s="19">
        <v>3</v>
      </c>
      <c r="I45" s="19">
        <v>5</v>
      </c>
      <c r="J45" s="19">
        <v>3</v>
      </c>
      <c r="K45" s="19">
        <v>6</v>
      </c>
      <c r="L45" s="4">
        <v>3</v>
      </c>
      <c r="M45" s="9">
        <f>VLOOKUP($G45,Устная!$A$1:$I$13630,9,FALSE)</f>
        <v>4</v>
      </c>
      <c r="N45" s="2">
        <f>SUM(H45:M45)</f>
        <v>24</v>
      </c>
      <c r="O45" s="3"/>
      <c r="P45" s="3">
        <f>IF(ISTEXT(VLOOKUP($G45,Шифры!$A$1:$I$13390,9,FALSE)),VLOOKUP($G45,Шифры!$A$1:$I$13390,9,FALSE),"")</f>
      </c>
    </row>
    <row r="46" spans="1:16" ht="15.75">
      <c r="A46" s="3">
        <f>VLOOKUP($G46,Шифры!$A$1:$H$13390,8,FALSE)</f>
        <v>71785</v>
      </c>
      <c r="B46" s="3">
        <f>B45+1</f>
        <v>40</v>
      </c>
      <c r="C46" s="3" t="str">
        <f>VLOOKUP($G46,Шифры!$A$1:$H$13390,2,FALSE)&amp;" "&amp;VLOOKUP($G46,Шифры!$A$1:$H$13390,3,FALSE)&amp;" "&amp;VLOOKUP($G46,Шифры!$A$1:$H$13390,4,FALSE)</f>
        <v>Брунеткин Владимир Андреевич</v>
      </c>
      <c r="D46" s="3">
        <f>VLOOKUP($G46,Шифры!$A$1:$H$13390,5,FALSE)</f>
        <v>7</v>
      </c>
      <c r="E46" s="3" t="str">
        <f>VLOOKUP($G46,Шифры!$A$1:$H$13390,6,FALSE)</f>
        <v>МОУ гимназия №100</v>
      </c>
      <c r="F46" s="3" t="str">
        <f>VLOOKUP($G46,Шифры!$A$1:$H$13390,7,FALSE)</f>
        <v>Ленинский район Челябинского городского округа</v>
      </c>
      <c r="G46" s="13">
        <v>1617</v>
      </c>
      <c r="H46" s="19">
        <v>3</v>
      </c>
      <c r="I46" s="19">
        <v>3</v>
      </c>
      <c r="J46" s="19">
        <v>2</v>
      </c>
      <c r="K46" s="19">
        <v>2</v>
      </c>
      <c r="L46" s="4">
        <v>0</v>
      </c>
      <c r="M46" s="9">
        <f>VLOOKUP($G46,Устная!$A$1:$I$13630,9,FALSE)</f>
        <v>13</v>
      </c>
      <c r="N46" s="2">
        <f>SUM(H46:M46)</f>
        <v>23</v>
      </c>
      <c r="O46" s="3"/>
      <c r="P46" s="3">
        <f>IF(ISTEXT(VLOOKUP($G46,Шифры!$A$1:$I$13390,9,FALSE)),VLOOKUP($G46,Шифры!$A$1:$I$13390,9,FALSE),"")</f>
      </c>
    </row>
    <row r="47" spans="1:16" ht="15.75">
      <c r="A47" s="3">
        <f>VLOOKUP($G47,Шифры!$A$1:$H$13390,8,FALSE)</f>
        <v>47101</v>
      </c>
      <c r="B47" s="3">
        <f>B46+1</f>
        <v>41</v>
      </c>
      <c r="C47" s="3" t="str">
        <f>VLOOKUP($G47,Шифры!$A$1:$H$13390,2,FALSE)&amp;" "&amp;VLOOKUP($G47,Шифры!$A$1:$H$13390,3,FALSE)&amp;" "&amp;VLOOKUP($G47,Шифры!$A$1:$H$13390,4,FALSE)</f>
        <v>Колесникова Ирина Александровна</v>
      </c>
      <c r="D47" s="3">
        <f>VLOOKUP($G47,Шифры!$A$1:$H$13390,5,FALSE)</f>
        <v>8</v>
      </c>
      <c r="E47" s="3" t="str">
        <f>VLOOKUP($G47,Шифры!$A$1:$H$13390,6,FALSE)</f>
        <v>МАОУ лицей № 82 </v>
      </c>
      <c r="F47" s="3" t="str">
        <f>VLOOKUP($G47,Шифры!$A$1:$H$13390,7,FALSE)</f>
        <v>Металлургический район Челябинского городского округа</v>
      </c>
      <c r="G47" s="13">
        <v>3410</v>
      </c>
      <c r="H47" s="19">
        <v>3</v>
      </c>
      <c r="I47" s="19">
        <v>3</v>
      </c>
      <c r="J47" s="19">
        <v>3</v>
      </c>
      <c r="K47" s="19">
        <v>7</v>
      </c>
      <c r="L47" s="4">
        <v>0</v>
      </c>
      <c r="M47" s="9">
        <f>VLOOKUP($G47,Устная!$A$1:$I$13630,9,FALSE)</f>
        <v>7</v>
      </c>
      <c r="N47" s="2">
        <f>SUM(H47:M47)</f>
        <v>23</v>
      </c>
      <c r="O47" s="3"/>
      <c r="P47" s="3">
        <f>IF(ISTEXT(VLOOKUP($G47,Шифры!$A$1:$I$13390,9,FALSE)),VLOOKUP($G47,Шифры!$A$1:$I$13390,9,FALSE),"")</f>
      </c>
    </row>
    <row r="48" spans="1:16" ht="15.75">
      <c r="A48" s="3">
        <f>VLOOKUP($G48,Шифры!$A$1:$H$13390,8,FALSE)</f>
        <v>68456</v>
      </c>
      <c r="B48" s="3">
        <f>B47+1</f>
        <v>42</v>
      </c>
      <c r="C48" s="3" t="str">
        <f>VLOOKUP($G48,Шифры!$A$1:$H$13390,2,FALSE)&amp;" "&amp;VLOOKUP($G48,Шифры!$A$1:$H$13390,3,FALSE)&amp;" "&amp;VLOOKUP($G48,Шифры!$A$1:$H$13390,4,FALSE)</f>
        <v>Пушкарская Надежда Сергеевна</v>
      </c>
      <c r="D48" s="3">
        <f>VLOOKUP($G48,Шифры!$A$1:$H$13390,5,FALSE)</f>
        <v>7</v>
      </c>
      <c r="E48" s="3" t="str">
        <f>VLOOKUP($G48,Шифры!$A$1:$H$13390,6,FALSE)</f>
        <v>МОУ гимназия № 96 </v>
      </c>
      <c r="F48" s="3" t="str">
        <f>VLOOKUP($G48,Шифры!$A$1:$H$13390,7,FALSE)</f>
        <v>Металлургический район Челябинского городского округа</v>
      </c>
      <c r="G48" s="13">
        <v>5148</v>
      </c>
      <c r="H48" s="19">
        <v>3</v>
      </c>
      <c r="I48" s="19">
        <v>4</v>
      </c>
      <c r="J48" s="19">
        <v>3</v>
      </c>
      <c r="K48" s="19">
        <v>0</v>
      </c>
      <c r="L48" s="4">
        <v>3</v>
      </c>
      <c r="M48" s="9">
        <f>VLOOKUP($G48,Устная!$A$1:$I$13630,9,FALSE)</f>
        <v>10</v>
      </c>
      <c r="N48" s="2">
        <f>SUM(H48:M48)</f>
        <v>23</v>
      </c>
      <c r="O48" s="3"/>
      <c r="P48" s="3">
        <f>IF(ISTEXT(VLOOKUP($G48,Шифры!$A$1:$I$13390,9,FALSE)),VLOOKUP($G48,Шифры!$A$1:$I$13390,9,FALSE),"")</f>
      </c>
    </row>
    <row r="49" spans="1:16" ht="15.75">
      <c r="A49" s="3">
        <f>VLOOKUP($G49,Шифры!$A$1:$H$13390,8,FALSE)</f>
        <v>75056</v>
      </c>
      <c r="B49" s="3">
        <f>B48+1</f>
        <v>43</v>
      </c>
      <c r="C49" s="3" t="str">
        <f>VLOOKUP($G49,Шифры!$A$1:$H$13390,2,FALSE)&amp;" "&amp;VLOOKUP($G49,Шифры!$A$1:$H$13390,3,FALSE)&amp;" "&amp;VLOOKUP($G49,Шифры!$A$1:$H$13390,4,FALSE)</f>
        <v>Хажеев Даниэль Фаикович</v>
      </c>
      <c r="D49" s="3">
        <f>VLOOKUP($G49,Шифры!$A$1:$H$13390,5,FALSE)</f>
        <v>7</v>
      </c>
      <c r="E49" s="3" t="str">
        <f>VLOOKUP($G49,Шифры!$A$1:$H$13390,6,FALSE)</f>
        <v>МОУ СОШ №43</v>
      </c>
      <c r="F49" s="3" t="str">
        <f>VLOOKUP($G49,Шифры!$A$1:$H$13390,7,FALSE)</f>
        <v>Советский район Челябинского городского округа</v>
      </c>
      <c r="G49" s="13">
        <v>6468</v>
      </c>
      <c r="H49" s="19">
        <v>4</v>
      </c>
      <c r="I49" s="19">
        <v>4</v>
      </c>
      <c r="J49" s="19">
        <v>4</v>
      </c>
      <c r="K49" s="19">
        <v>3</v>
      </c>
      <c r="L49" s="4">
        <v>2</v>
      </c>
      <c r="M49" s="9">
        <f>VLOOKUP($G49,Устная!$A$1:$I$13630,9,FALSE)</f>
        <v>6</v>
      </c>
      <c r="N49" s="2">
        <f>SUM(H49:M49)</f>
        <v>23</v>
      </c>
      <c r="O49" s="3"/>
      <c r="P49" s="3">
        <f>IF(ISTEXT(VLOOKUP($G49,Шифры!$A$1:$I$13390,9,FALSE)),VLOOKUP($G49,Шифры!$A$1:$I$13390,9,FALSE),"")</f>
      </c>
    </row>
    <row r="50" spans="1:16" ht="15.75">
      <c r="A50" s="3">
        <f>VLOOKUP($G50,Шифры!$A$1:$H$13390,8,FALSE)</f>
        <v>52418</v>
      </c>
      <c r="B50" s="3">
        <f>B49+1</f>
        <v>44</v>
      </c>
      <c r="C50" s="3" t="str">
        <f>VLOOKUP($G50,Шифры!$A$1:$H$13390,2,FALSE)&amp;" "&amp;VLOOKUP($G50,Шифры!$A$1:$H$13390,3,FALSE)&amp;" "&amp;VLOOKUP($G50,Шифры!$A$1:$H$13390,4,FALSE)</f>
        <v>Барулина Алёна Андреевна</v>
      </c>
      <c r="D50" s="3">
        <f>VLOOKUP($G50,Шифры!$A$1:$H$13390,5,FALSE)</f>
        <v>8</v>
      </c>
      <c r="E50" s="3" t="str">
        <f>VLOOKUP($G50,Шифры!$A$1:$H$13390,6,FALSE)</f>
        <v>МОУ СОШ № 110</v>
      </c>
      <c r="F50" s="3" t="str">
        <f>VLOOKUP($G50,Шифры!$A$1:$H$13390,7,FALSE)</f>
        <v>Советский район Челябинского городского округа</v>
      </c>
      <c r="G50" s="13">
        <v>1463</v>
      </c>
      <c r="H50" s="19">
        <v>2</v>
      </c>
      <c r="I50" s="19">
        <v>7</v>
      </c>
      <c r="J50" s="19">
        <v>4</v>
      </c>
      <c r="K50" s="19">
        <v>2</v>
      </c>
      <c r="L50" s="4">
        <v>0</v>
      </c>
      <c r="M50" s="9">
        <f>VLOOKUP($G50,Устная!$A$1:$I$13630,9,FALSE)</f>
        <v>7</v>
      </c>
      <c r="N50" s="2">
        <f>SUM(H50:M50)</f>
        <v>22</v>
      </c>
      <c r="O50" s="3"/>
      <c r="P50" s="3">
        <f>IF(ISTEXT(VLOOKUP($G50,Шифры!$A$1:$I$13390,9,FALSE)),VLOOKUP($G50,Шифры!$A$1:$I$13390,9,FALSE),"")</f>
      </c>
    </row>
    <row r="51" spans="1:16" ht="15.75">
      <c r="A51" s="3">
        <f>VLOOKUP($G51,Шифры!$A$1:$H$13390,8,FALSE)</f>
        <v>54114</v>
      </c>
      <c r="B51" s="3">
        <f>B50+1</f>
        <v>45</v>
      </c>
      <c r="C51" s="3" t="str">
        <f>VLOOKUP($G51,Шифры!$A$1:$H$13390,2,FALSE)&amp;" "&amp;VLOOKUP($G51,Шифры!$A$1:$H$13390,3,FALSE)&amp;" "&amp;VLOOKUP($G51,Шифры!$A$1:$H$13390,4,FALSE)</f>
        <v>Загитова Карина Арсеновна</v>
      </c>
      <c r="D51" s="3">
        <f>VLOOKUP($G51,Шифры!$A$1:$H$13390,5,FALSE)</f>
        <v>7</v>
      </c>
      <c r="E51" s="3" t="str">
        <f>VLOOKUP($G51,Шифры!$A$1:$H$13390,6,FALSE)</f>
        <v>МОУ СОШ №32</v>
      </c>
      <c r="F51" s="3" t="str">
        <f>VLOOKUP($G51,Шифры!$A$1:$H$13390,7,FALSE)</f>
        <v>Ленинский район Челябинского городского округа</v>
      </c>
      <c r="G51" s="13">
        <v>2805</v>
      </c>
      <c r="H51" s="19">
        <v>3</v>
      </c>
      <c r="I51" s="19">
        <v>4</v>
      </c>
      <c r="J51" s="19">
        <v>2</v>
      </c>
      <c r="K51" s="19">
        <v>5</v>
      </c>
      <c r="L51" s="4">
        <v>0</v>
      </c>
      <c r="M51" s="9">
        <f>VLOOKUP($G51,Устная!$A$1:$I$13630,9,FALSE)</f>
        <v>8</v>
      </c>
      <c r="N51" s="2">
        <f>SUM(H51:M51)</f>
        <v>22</v>
      </c>
      <c r="O51" s="3"/>
      <c r="P51" s="3">
        <f>IF(ISTEXT(VLOOKUP($G51,Шифры!$A$1:$I$13390,9,FALSE)),VLOOKUP($G51,Шифры!$A$1:$I$13390,9,FALSE),"")</f>
      </c>
    </row>
    <row r="52" spans="1:16" ht="15.75">
      <c r="A52" s="3">
        <f>VLOOKUP($G52,Шифры!$A$1:$H$13390,8,FALSE)</f>
        <v>116276</v>
      </c>
      <c r="B52" s="3">
        <f>B51+1</f>
        <v>46</v>
      </c>
      <c r="C52" s="3" t="str">
        <f>VLOOKUP($G52,Шифры!$A$1:$H$13390,2,FALSE)&amp;" "&amp;VLOOKUP($G52,Шифры!$A$1:$H$13390,3,FALSE)&amp;" "&amp;VLOOKUP($G52,Шифры!$A$1:$H$13390,4,FALSE)</f>
        <v>Сытова Любовь Ивановна</v>
      </c>
      <c r="D52" s="3">
        <f>VLOOKUP($G52,Шифры!$A$1:$H$13390,5,FALSE)</f>
        <v>8</v>
      </c>
      <c r="E52" s="3" t="str">
        <f>VLOOKUP($G52,Шифры!$A$1:$H$13390,6,FALSE)</f>
        <v>МС(К)ОУ С(К)ОШ №127</v>
      </c>
      <c r="F52" s="3" t="str">
        <f>VLOOKUP($G52,Шифры!$A$1:$H$13390,7,FALSE)</f>
        <v>Центральный район Челябинского городского округа</v>
      </c>
      <c r="G52" s="27">
        <v>5984</v>
      </c>
      <c r="H52" s="19">
        <v>3</v>
      </c>
      <c r="I52" s="19">
        <v>6</v>
      </c>
      <c r="J52" s="19">
        <v>4</v>
      </c>
      <c r="K52" s="19">
        <v>5</v>
      </c>
      <c r="L52" s="4">
        <v>2</v>
      </c>
      <c r="M52" s="9">
        <f>VLOOKUP($G52,Устная!$A$1:$I$13630,9,FALSE)</f>
        <v>2</v>
      </c>
      <c r="N52" s="2">
        <f>SUM(H52:M52)</f>
        <v>22</v>
      </c>
      <c r="O52" s="3"/>
      <c r="P52" s="3">
        <f>IF(ISTEXT(VLOOKUP($G52,Шифры!$A$1:$I$13390,9,FALSE)),VLOOKUP($G52,Шифры!$A$1:$I$13390,9,FALSE),"")</f>
      </c>
    </row>
    <row r="53" spans="1:16" ht="15.75">
      <c r="A53" s="3">
        <f>VLOOKUP($G53,Шифры!$A$1:$H$13390,8,FALSE)</f>
        <v>55014</v>
      </c>
      <c r="B53" s="3">
        <f>B52+1</f>
        <v>47</v>
      </c>
      <c r="C53" s="3" t="str">
        <f>VLOOKUP($G53,Шифры!$A$1:$H$13390,2,FALSE)&amp;" "&amp;VLOOKUP($G53,Шифры!$A$1:$H$13390,3,FALSE)&amp;" "&amp;VLOOKUP($G53,Шифры!$A$1:$H$13390,4,FALSE)</f>
        <v>Филиппова Виктория Владиславовна</v>
      </c>
      <c r="D53" s="3">
        <f>VLOOKUP($G53,Шифры!$A$1:$H$13390,5,FALSE)</f>
        <v>8</v>
      </c>
      <c r="E53" s="3" t="str">
        <f>VLOOKUP($G53,Шифры!$A$1:$H$13390,6,FALSE)</f>
        <v>МОУ СОШ №32</v>
      </c>
      <c r="F53" s="3" t="str">
        <f>VLOOKUP($G53,Шифры!$A$1:$H$13390,7,FALSE)</f>
        <v>Ленинский район Челябинского городского округа</v>
      </c>
      <c r="G53" s="27">
        <v>6402</v>
      </c>
      <c r="H53" s="19">
        <v>3</v>
      </c>
      <c r="I53" s="19">
        <v>5</v>
      </c>
      <c r="J53" s="19">
        <v>3</v>
      </c>
      <c r="K53" s="19">
        <v>2</v>
      </c>
      <c r="L53" s="4">
        <v>1</v>
      </c>
      <c r="M53" s="9">
        <f>VLOOKUP($G53,Устная!$A$1:$I$13630,9,FALSE)</f>
        <v>8</v>
      </c>
      <c r="N53" s="2">
        <f>SUM(H53:M53)</f>
        <v>22</v>
      </c>
      <c r="O53" s="3"/>
      <c r="P53" s="3">
        <f>IF(ISTEXT(VLOOKUP($G53,Шифры!$A$1:$I$13390,9,FALSE)),VLOOKUP($G53,Шифры!$A$1:$I$13390,9,FALSE),"")</f>
      </c>
    </row>
    <row r="54" spans="1:16" ht="15.75">
      <c r="A54" s="3">
        <f>VLOOKUP($G54,Шифры!$A$1:$H$13390,8,FALSE)</f>
        <v>36639</v>
      </c>
      <c r="B54" s="3">
        <f>B53+1</f>
        <v>48</v>
      </c>
      <c r="C54" s="3" t="str">
        <f>VLOOKUP($G54,Шифры!$A$1:$H$13390,2,FALSE)&amp;" "&amp;VLOOKUP($G54,Шифры!$A$1:$H$13390,3,FALSE)&amp;" "&amp;VLOOKUP($G54,Шифры!$A$1:$H$13390,4,FALSE)</f>
        <v>Черкасов Владислав Андреевич</v>
      </c>
      <c r="D54" s="3">
        <f>VLOOKUP($G54,Шифры!$A$1:$H$13390,5,FALSE)</f>
        <v>8</v>
      </c>
      <c r="E54" s="3" t="str">
        <f>VLOOKUP($G54,Шифры!$A$1:$H$13390,6,FALSE)</f>
        <v>МОУ СОШ с углубленным изучением отдельных предметов №104</v>
      </c>
      <c r="F54" s="3" t="str">
        <f>VLOOKUP($G54,Шифры!$A$1:$H$13390,7,FALSE)</f>
        <v>Калининский район Челябинского городского округа</v>
      </c>
      <c r="G54" s="13">
        <v>6622</v>
      </c>
      <c r="H54" s="19">
        <v>5</v>
      </c>
      <c r="I54" s="19">
        <v>4</v>
      </c>
      <c r="J54" s="19">
        <v>2</v>
      </c>
      <c r="K54" s="19">
        <v>7</v>
      </c>
      <c r="L54" s="4">
        <v>4</v>
      </c>
      <c r="M54" s="9">
        <f>VLOOKUP($G54,Устная!$A$1:$I$13630,9,FALSE)</f>
        <v>0</v>
      </c>
      <c r="N54" s="2">
        <f>SUM(H54:M54)</f>
        <v>22</v>
      </c>
      <c r="O54" s="3"/>
      <c r="P54" s="3">
        <f>IF(ISTEXT(VLOOKUP($G54,Шифры!$A$1:$I$13390,9,FALSE)),VLOOKUP($G54,Шифры!$A$1:$I$13390,9,FALSE),"")</f>
      </c>
    </row>
    <row r="55" spans="1:16" ht="15.75">
      <c r="A55" s="3">
        <f>VLOOKUP($G55,Шифры!$A$1:$H$13390,8,FALSE)</f>
        <v>51171</v>
      </c>
      <c r="B55" s="3">
        <f>B54+1</f>
        <v>49</v>
      </c>
      <c r="C55" s="3" t="str">
        <f>VLOOKUP($G55,Шифры!$A$1:$H$13390,2,FALSE)&amp;" "&amp;VLOOKUP($G55,Шифры!$A$1:$H$13390,3,FALSE)&amp;" "&amp;VLOOKUP($G55,Шифры!$A$1:$H$13390,4,FALSE)</f>
        <v>Макарова Елена Сергеевна</v>
      </c>
      <c r="D55" s="3">
        <f>VLOOKUP($G55,Шифры!$A$1:$H$13390,5,FALSE)</f>
        <v>8</v>
      </c>
      <c r="E55" s="3" t="str">
        <f>VLOOKUP($G55,Шифры!$A$1:$H$13390,6,FALSE)</f>
        <v>МОУ СОШ № 89</v>
      </c>
      <c r="F55" s="3" t="str">
        <f>VLOOKUP($G55,Шифры!$A$1:$H$13390,7,FALSE)</f>
        <v>Курчатовский район Челябинского городского округа</v>
      </c>
      <c r="G55" s="13">
        <v>4103</v>
      </c>
      <c r="H55" s="19">
        <v>2</v>
      </c>
      <c r="I55" s="19">
        <v>4</v>
      </c>
      <c r="J55" s="19">
        <v>2</v>
      </c>
      <c r="K55" s="19">
        <v>4</v>
      </c>
      <c r="L55" s="4">
        <v>0</v>
      </c>
      <c r="M55" s="9">
        <f>VLOOKUP($G55,Устная!$A$1:$I$13630,9,FALSE)</f>
        <v>9</v>
      </c>
      <c r="N55" s="2">
        <f>SUM(H55:M55)</f>
        <v>21</v>
      </c>
      <c r="O55" s="3"/>
      <c r="P55" s="3">
        <f>IF(ISTEXT(VLOOKUP($G55,Шифры!$A$1:$I$13390,9,FALSE)),VLOOKUP($G55,Шифры!$A$1:$I$13390,9,FALSE),"")</f>
      </c>
    </row>
    <row r="56" spans="1:16" ht="15.75">
      <c r="A56" s="3">
        <f>VLOOKUP($G56,Шифры!$A$1:$H$13390,8,FALSE)</f>
        <v>71648</v>
      </c>
      <c r="B56" s="3">
        <f>B55+1</f>
        <v>50</v>
      </c>
      <c r="C56" s="3" t="str">
        <f>VLOOKUP($G56,Шифры!$A$1:$H$13390,2,FALSE)&amp;" "&amp;VLOOKUP($G56,Шифры!$A$1:$H$13390,3,FALSE)&amp;" "&amp;VLOOKUP($G56,Шифры!$A$1:$H$13390,4,FALSE)</f>
        <v>Бурмистров Андрей Сергеевич</v>
      </c>
      <c r="D56" s="3">
        <f>VLOOKUP($G56,Шифры!$A$1:$H$13390,5,FALSE)</f>
        <v>7</v>
      </c>
      <c r="E56" s="3" t="str">
        <f>VLOOKUP($G56,Шифры!$A$1:$H$13390,6,FALSE)</f>
        <v>МОУ гимназия №100</v>
      </c>
      <c r="F56" s="3" t="str">
        <f>VLOOKUP($G56,Шифры!$A$1:$H$13390,7,FALSE)</f>
        <v>Ленинский район Челябинского городского округа</v>
      </c>
      <c r="G56" s="13">
        <v>1672</v>
      </c>
      <c r="H56" s="19">
        <v>4</v>
      </c>
      <c r="I56" s="19">
        <v>5</v>
      </c>
      <c r="J56" s="19">
        <v>1</v>
      </c>
      <c r="K56" s="19">
        <v>5</v>
      </c>
      <c r="L56" s="4">
        <v>0</v>
      </c>
      <c r="M56" s="9">
        <f>VLOOKUP($G56,Устная!$A$1:$I$13630,9,FALSE)</f>
        <v>5</v>
      </c>
      <c r="N56" s="2">
        <f>SUM(H56:M56)</f>
        <v>20</v>
      </c>
      <c r="O56" s="3"/>
      <c r="P56" s="3">
        <f>IF(ISTEXT(VLOOKUP($G56,Шифры!$A$1:$I$13390,9,FALSE)),VLOOKUP($G56,Шифры!$A$1:$I$13390,9,FALSE),"")</f>
      </c>
    </row>
    <row r="57" spans="1:16" ht="15.75">
      <c r="A57" s="3">
        <f>VLOOKUP($G57,Шифры!$A$1:$H$13390,8,FALSE)</f>
        <v>71786</v>
      </c>
      <c r="B57" s="3">
        <f>B56+1</f>
        <v>51</v>
      </c>
      <c r="C57" s="3" t="str">
        <f>VLOOKUP($G57,Шифры!$A$1:$H$13390,2,FALSE)&amp;" "&amp;VLOOKUP($G57,Шифры!$A$1:$H$13390,3,FALSE)&amp;" "&amp;VLOOKUP($G57,Шифры!$A$1:$H$13390,4,FALSE)</f>
        <v>Ветцель Екатерина Алексеевна</v>
      </c>
      <c r="D57" s="3">
        <f>VLOOKUP($G57,Шифры!$A$1:$H$13390,5,FALSE)</f>
        <v>7</v>
      </c>
      <c r="E57" s="3" t="str">
        <f>VLOOKUP($G57,Шифры!$A$1:$H$13390,6,FALSE)</f>
        <v>МОУ гимназия №100</v>
      </c>
      <c r="F57" s="3" t="str">
        <f>VLOOKUP($G57,Шифры!$A$1:$H$13390,7,FALSE)</f>
        <v>Ленинский район Челябинского городского округа</v>
      </c>
      <c r="G57" s="13">
        <v>1848</v>
      </c>
      <c r="H57" s="19">
        <v>4</v>
      </c>
      <c r="I57" s="19">
        <v>4</v>
      </c>
      <c r="J57" s="19">
        <v>2</v>
      </c>
      <c r="K57" s="19">
        <v>2</v>
      </c>
      <c r="L57" s="4">
        <v>0</v>
      </c>
      <c r="M57" s="9">
        <f>VLOOKUP($G57,Устная!$A$1:$I$13630,9,FALSE)</f>
        <v>7</v>
      </c>
      <c r="N57" s="2">
        <f>SUM(H57:M57)</f>
        <v>19</v>
      </c>
      <c r="O57" s="3"/>
      <c r="P57" s="3">
        <f>IF(ISTEXT(VLOOKUP($G57,Шифры!$A$1:$I$13390,9,FALSE)),VLOOKUP($G57,Шифры!$A$1:$I$13390,9,FALSE),"")</f>
      </c>
    </row>
    <row r="58" spans="1:16" ht="15.75">
      <c r="A58" s="3">
        <f>VLOOKUP($G58,Шифры!$A$1:$H$13390,8,FALSE)</f>
        <v>67394</v>
      </c>
      <c r="B58" s="3">
        <f>B57+1</f>
        <v>52</v>
      </c>
      <c r="C58" s="3" t="str">
        <f>VLOOKUP($G58,Шифры!$A$1:$H$13390,2,FALSE)&amp;" "&amp;VLOOKUP($G58,Шифры!$A$1:$H$13390,3,FALSE)&amp;" "&amp;VLOOKUP($G58,Шифры!$A$1:$H$13390,4,FALSE)</f>
        <v>Макарова Дарья Михайловна</v>
      </c>
      <c r="D58" s="3">
        <f>VLOOKUP($G58,Шифры!$A$1:$H$13390,5,FALSE)</f>
        <v>7</v>
      </c>
      <c r="E58" s="3" t="str">
        <f>VLOOKUP($G58,Шифры!$A$1:$H$13390,6,FALSE)</f>
        <v>МОУ гимназия № 96 </v>
      </c>
      <c r="F58" s="3" t="str">
        <f>VLOOKUP($G58,Шифры!$A$1:$H$13390,7,FALSE)</f>
        <v>Металлургический район Челябинского городского округа</v>
      </c>
      <c r="G58" s="27">
        <v>4081</v>
      </c>
      <c r="H58" s="19">
        <v>3</v>
      </c>
      <c r="I58" s="19">
        <v>6</v>
      </c>
      <c r="J58" s="19">
        <v>3</v>
      </c>
      <c r="K58" s="19">
        <v>1</v>
      </c>
      <c r="L58" s="4">
        <v>2</v>
      </c>
      <c r="M58" s="9">
        <f>VLOOKUP($G58,Устная!$A$1:$I$13630,9,FALSE)</f>
        <v>4</v>
      </c>
      <c r="N58" s="2">
        <f>SUM(H58:M58)</f>
        <v>19</v>
      </c>
      <c r="O58" s="3"/>
      <c r="P58" s="3">
        <f>IF(ISTEXT(VLOOKUP($G58,Шифры!$A$1:$I$13390,9,FALSE)),VLOOKUP($G58,Шифры!$A$1:$I$13390,9,FALSE),"")</f>
      </c>
    </row>
    <row r="59" spans="1:16" ht="15.75">
      <c r="A59" s="3">
        <f>VLOOKUP($G59,Шифры!$A$1:$H$13390,8,FALSE)</f>
        <v>72386</v>
      </c>
      <c r="B59" s="3">
        <f>B58+1</f>
        <v>53</v>
      </c>
      <c r="C59" s="3" t="str">
        <f>VLOOKUP($G59,Шифры!$A$1:$H$13390,2,FALSE)&amp;" "&amp;VLOOKUP($G59,Шифры!$A$1:$H$13390,3,FALSE)&amp;" "&amp;VLOOKUP($G59,Шифры!$A$1:$H$13390,4,FALSE)</f>
        <v>Пискунов Дмитрий Владимирович</v>
      </c>
      <c r="D59" s="3">
        <f>VLOOKUP($G59,Шифры!$A$1:$H$13390,5,FALSE)</f>
        <v>7</v>
      </c>
      <c r="E59" s="3" t="str">
        <f>VLOOKUP($G59,Шифры!$A$1:$H$13390,6,FALSE)</f>
        <v>МАОУ лицей № 82 </v>
      </c>
      <c r="F59" s="3" t="str">
        <f>VLOOKUP($G59,Шифры!$A$1:$H$13390,7,FALSE)</f>
        <v>Металлургический район Челябинского городского округа</v>
      </c>
      <c r="G59" s="13">
        <v>4972</v>
      </c>
      <c r="H59" s="19">
        <v>3</v>
      </c>
      <c r="I59" s="19">
        <v>4</v>
      </c>
      <c r="J59" s="19">
        <v>2</v>
      </c>
      <c r="K59" s="19">
        <v>0</v>
      </c>
      <c r="L59" s="4">
        <v>0</v>
      </c>
      <c r="M59" s="9">
        <f>VLOOKUP($G59,Устная!$A$1:$I$13630,9,FALSE)</f>
        <v>10</v>
      </c>
      <c r="N59" s="2">
        <f>SUM(H59:M59)</f>
        <v>19</v>
      </c>
      <c r="O59" s="3"/>
      <c r="P59" s="3">
        <f>IF(ISTEXT(VLOOKUP($G59,Шифры!$A$1:$I$13390,9,FALSE)),VLOOKUP($G59,Шифры!$A$1:$I$13390,9,FALSE),"")</f>
      </c>
    </row>
    <row r="60" spans="1:16" ht="15.75">
      <c r="A60" s="3">
        <f>VLOOKUP($G60,Шифры!$A$1:$H$13390,8,FALSE)</f>
        <v>64780</v>
      </c>
      <c r="B60" s="3">
        <f>B59+1</f>
        <v>54</v>
      </c>
      <c r="C60" s="3" t="str">
        <f>VLOOKUP($G60,Шифры!$A$1:$H$13390,2,FALSE)&amp;" "&amp;VLOOKUP($G60,Шифры!$A$1:$H$13390,3,FALSE)&amp;" "&amp;VLOOKUP($G60,Шифры!$A$1:$H$13390,4,FALSE)</f>
        <v>Дудин Данил Алексеевич</v>
      </c>
      <c r="D60" s="3">
        <f>VLOOKUP($G60,Шифры!$A$1:$H$13390,5,FALSE)</f>
        <v>8</v>
      </c>
      <c r="E60" s="3" t="str">
        <f>VLOOKUP($G60,Шифры!$A$1:$H$13390,6,FALSE)</f>
        <v>МОУ СОШ №18 </v>
      </c>
      <c r="F60" s="3" t="str">
        <f>VLOOKUP($G60,Шифры!$A$1:$H$13390,7,FALSE)</f>
        <v>Тракторозаводский район Челябинского городского округа</v>
      </c>
      <c r="G60" s="13">
        <v>2508</v>
      </c>
      <c r="H60" s="19">
        <v>5</v>
      </c>
      <c r="I60" s="19">
        <v>4</v>
      </c>
      <c r="J60" s="19">
        <v>3</v>
      </c>
      <c r="K60" s="19">
        <v>2</v>
      </c>
      <c r="L60" s="4">
        <v>0</v>
      </c>
      <c r="M60" s="9">
        <f>VLOOKUP($G60,Устная!$A$1:$I$13630,9,FALSE)</f>
        <v>4</v>
      </c>
      <c r="N60" s="2">
        <f>SUM(H60:M60)</f>
        <v>18</v>
      </c>
      <c r="O60" s="3"/>
      <c r="P60" s="3">
        <f>IF(ISTEXT(VLOOKUP($G60,Шифры!$A$1:$I$13390,9,FALSE)),VLOOKUP($G60,Шифры!$A$1:$I$13390,9,FALSE),"")</f>
      </c>
    </row>
    <row r="61" spans="1:16" ht="15.75">
      <c r="A61" s="3">
        <f>VLOOKUP($G61,Шифры!$A$1:$H$13390,8,FALSE)</f>
        <v>74719</v>
      </c>
      <c r="B61" s="3">
        <f>B60+1</f>
        <v>55</v>
      </c>
      <c r="C61" s="3" t="str">
        <f>VLOOKUP($G61,Шифры!$A$1:$H$13390,2,FALSE)&amp;" "&amp;VLOOKUP($G61,Шифры!$A$1:$H$13390,3,FALSE)&amp;" "&amp;VLOOKUP($G61,Шифры!$A$1:$H$13390,4,FALSE)</f>
        <v>Кочеров Михаил Денисович</v>
      </c>
      <c r="D61" s="3">
        <f>VLOOKUP($G61,Шифры!$A$1:$H$13390,5,FALSE)</f>
        <v>7</v>
      </c>
      <c r="E61" s="3" t="str">
        <f>VLOOKUP($G61,Шифры!$A$1:$H$13390,6,FALSE)</f>
        <v>МОУ СОШ №18 </v>
      </c>
      <c r="F61" s="3" t="str">
        <f>VLOOKUP($G61,Шифры!$A$1:$H$13390,7,FALSE)</f>
        <v>Тракторозаводский район Челябинского городского округа</v>
      </c>
      <c r="G61" s="13">
        <v>3685</v>
      </c>
      <c r="H61" s="19">
        <v>4</v>
      </c>
      <c r="I61" s="19">
        <v>4</v>
      </c>
      <c r="J61" s="19">
        <v>4</v>
      </c>
      <c r="K61" s="19">
        <v>0</v>
      </c>
      <c r="L61" s="4">
        <v>0</v>
      </c>
      <c r="M61" s="9">
        <f>VLOOKUP($G61,Устная!$A$1:$I$13630,9,FALSE)</f>
        <v>6</v>
      </c>
      <c r="N61" s="2">
        <f>SUM(H61:M61)</f>
        <v>18</v>
      </c>
      <c r="O61" s="3"/>
      <c r="P61" s="3">
        <f>IF(ISTEXT(VLOOKUP($G61,Шифры!$A$1:$I$13390,9,FALSE)),VLOOKUP($G61,Шифры!$A$1:$I$13390,9,FALSE),"")</f>
      </c>
    </row>
    <row r="62" spans="1:16" ht="15.75">
      <c r="A62" s="3">
        <f>VLOOKUP($G62,Шифры!$A$1:$H$13390,8,FALSE)</f>
        <v>75181</v>
      </c>
      <c r="B62" s="3">
        <f>B61+1</f>
        <v>56</v>
      </c>
      <c r="C62" s="3" t="str">
        <f>VLOOKUP($G62,Шифры!$A$1:$H$13390,2,FALSE)&amp;" "&amp;VLOOKUP($G62,Шифры!$A$1:$H$13390,3,FALSE)&amp;" "&amp;VLOOKUP($G62,Шифры!$A$1:$H$13390,4,FALSE)</f>
        <v>Павлов Иван Владимирович</v>
      </c>
      <c r="D62" s="3">
        <f>VLOOKUP($G62,Шифры!$A$1:$H$13390,5,FALSE)</f>
        <v>7</v>
      </c>
      <c r="E62" s="3" t="str">
        <f>VLOOKUP($G62,Шифры!$A$1:$H$13390,6,FALSE)</f>
        <v>МОУ СОШ №130</v>
      </c>
      <c r="F62" s="3" t="str">
        <f>VLOOKUP($G62,Шифры!$A$1:$H$13390,7,FALSE)</f>
        <v>Ленинский район Челябинского городского округа</v>
      </c>
      <c r="G62" s="13">
        <v>4807</v>
      </c>
      <c r="H62" s="19">
        <v>5</v>
      </c>
      <c r="I62" s="19">
        <v>2</v>
      </c>
      <c r="J62" s="19">
        <v>3</v>
      </c>
      <c r="K62" s="19">
        <v>1</v>
      </c>
      <c r="L62" s="4">
        <v>0</v>
      </c>
      <c r="M62" s="9">
        <f>VLOOKUP($G62,Устная!$A$1:$I$13630,9,FALSE)</f>
        <v>7</v>
      </c>
      <c r="N62" s="2">
        <f>SUM(H62:M62)</f>
        <v>18</v>
      </c>
      <c r="O62" s="3"/>
      <c r="P62" s="3">
        <f>IF(ISTEXT(VLOOKUP($G62,Шифры!$A$1:$I$13390,9,FALSE)),VLOOKUP($G62,Шифры!$A$1:$I$13390,9,FALSE),"")</f>
      </c>
    </row>
    <row r="63" spans="1:16" ht="15.75">
      <c r="A63" s="3">
        <f>VLOOKUP($G63,Шифры!$A$1:$H$13390,8,FALSE)</f>
        <v>79460</v>
      </c>
      <c r="B63" s="3">
        <f>B62+1</f>
        <v>57</v>
      </c>
      <c r="C63" s="3" t="str">
        <f>VLOOKUP($G63,Шифры!$A$1:$H$13390,2,FALSE)&amp;" "&amp;VLOOKUP($G63,Шифры!$A$1:$H$13390,3,FALSE)&amp;" "&amp;VLOOKUP($G63,Шифры!$A$1:$H$13390,4,FALSE)</f>
        <v>Чешков Сергей Алексеевич</v>
      </c>
      <c r="D63" s="3">
        <f>VLOOKUP($G63,Шифры!$A$1:$H$13390,5,FALSE)</f>
        <v>7</v>
      </c>
      <c r="E63" s="3" t="str">
        <f>VLOOKUP($G63,Шифры!$A$1:$H$13390,6,FALSE)</f>
        <v>МОУ СОШ № 110</v>
      </c>
      <c r="F63" s="3" t="str">
        <f>VLOOKUP($G63,Шифры!$A$1:$H$13390,7,FALSE)</f>
        <v>Советский район Челябинского городского округа</v>
      </c>
      <c r="G63" s="13">
        <v>6699</v>
      </c>
      <c r="H63" s="19">
        <v>2</v>
      </c>
      <c r="I63" s="19">
        <v>4</v>
      </c>
      <c r="J63" s="19">
        <v>6</v>
      </c>
      <c r="K63" s="19">
        <v>0</v>
      </c>
      <c r="L63" s="4">
        <v>0</v>
      </c>
      <c r="M63" s="9">
        <f>VLOOKUP($G63,Устная!$A$1:$I$13630,9,FALSE)</f>
        <v>5</v>
      </c>
      <c r="N63" s="2">
        <f>SUM(H63:M63)</f>
        <v>17</v>
      </c>
      <c r="O63" s="3"/>
      <c r="P63" s="3">
        <f>IF(ISTEXT(VLOOKUP($G63,Шифры!$A$1:$I$13390,9,FALSE)),VLOOKUP($G63,Шифры!$A$1:$I$13390,9,FALSE),"")</f>
      </c>
    </row>
    <row r="64" spans="1:16" ht="15.75">
      <c r="A64" s="3">
        <f>VLOOKUP($G64,Шифры!$A$1:$H$13390,8,FALSE)</f>
        <v>77719</v>
      </c>
      <c r="B64" s="3">
        <f>B63+1</f>
        <v>58</v>
      </c>
      <c r="C64" s="3" t="str">
        <f>VLOOKUP($G64,Шифры!$A$1:$H$13390,2,FALSE)&amp;" "&amp;VLOOKUP($G64,Шифры!$A$1:$H$13390,3,FALSE)&amp;" "&amp;VLOOKUP($G64,Шифры!$A$1:$H$13390,4,FALSE)</f>
        <v>Иванов Кирилл Сергеевич</v>
      </c>
      <c r="D64" s="3">
        <f>VLOOKUP($G64,Шифры!$A$1:$H$13390,5,FALSE)</f>
        <v>7</v>
      </c>
      <c r="E64" s="3" t="str">
        <f>VLOOKUP($G64,Шифры!$A$1:$H$13390,6,FALSE)</f>
        <v>МОУ СОШ №18 </v>
      </c>
      <c r="F64" s="3" t="str">
        <f>VLOOKUP($G64,Шифры!$A$1:$H$13390,7,FALSE)</f>
        <v>Тракторозаводский район Челябинского городского округа</v>
      </c>
      <c r="G64" s="13">
        <v>3058</v>
      </c>
      <c r="H64" s="19">
        <v>2</v>
      </c>
      <c r="I64" s="19">
        <v>3</v>
      </c>
      <c r="J64" s="19">
        <v>4</v>
      </c>
      <c r="K64" s="19">
        <v>0</v>
      </c>
      <c r="L64" s="4">
        <v>2</v>
      </c>
      <c r="M64" s="9">
        <f>VLOOKUP($G64,Устная!$A$1:$I$13630,9,FALSE)</f>
        <v>5</v>
      </c>
      <c r="N64" s="2">
        <f>SUM(H64:M64)</f>
        <v>16</v>
      </c>
      <c r="O64" s="3"/>
      <c r="P64" s="3">
        <f>IF(ISTEXT(VLOOKUP($G64,Шифры!$A$1:$I$13390,9,FALSE)),VLOOKUP($G64,Шифры!$A$1:$I$13390,9,FALSE),"")</f>
      </c>
    </row>
    <row r="65" spans="1:16" ht="15.75">
      <c r="A65" s="3">
        <f>VLOOKUP($G65,Шифры!$A$1:$H$13390,8,FALSE)</f>
        <v>68366</v>
      </c>
      <c r="B65" s="3">
        <f>B64+1</f>
        <v>59</v>
      </c>
      <c r="C65" s="3" t="str">
        <f>VLOOKUP($G65,Шифры!$A$1:$H$13390,2,FALSE)&amp;" "&amp;VLOOKUP($G65,Шифры!$A$1:$H$13390,3,FALSE)&amp;" "&amp;VLOOKUP($G65,Шифры!$A$1:$H$13390,4,FALSE)</f>
        <v>Котлованова Анастасия Вячеславовна</v>
      </c>
      <c r="D65" s="3">
        <f>VLOOKUP($G65,Шифры!$A$1:$H$13390,5,FALSE)</f>
        <v>7</v>
      </c>
      <c r="E65" s="3" t="str">
        <f>VLOOKUP($G65,Шифры!$A$1:$H$13390,6,FALSE)</f>
        <v>МОУ гимназия № 96 </v>
      </c>
      <c r="F65" s="3" t="str">
        <f>VLOOKUP($G65,Шифры!$A$1:$H$13390,7,FALSE)</f>
        <v>Металлургический район Челябинского городского округа</v>
      </c>
      <c r="G65" s="13">
        <v>3652</v>
      </c>
      <c r="H65" s="19">
        <v>5</v>
      </c>
      <c r="I65" s="19">
        <v>5</v>
      </c>
      <c r="J65" s="19">
        <v>3</v>
      </c>
      <c r="K65" s="19">
        <v>3</v>
      </c>
      <c r="L65" s="4">
        <v>0</v>
      </c>
      <c r="M65" s="9">
        <f>VLOOKUP($G65,Устная!$A$1:$I$13630,9,FALSE)</f>
        <v>0</v>
      </c>
      <c r="N65" s="2">
        <f>SUM(H65:M65)</f>
        <v>16</v>
      </c>
      <c r="O65" s="3"/>
      <c r="P65" s="3">
        <f>IF(ISTEXT(VLOOKUP($G65,Шифры!$A$1:$I$13390,9,FALSE)),VLOOKUP($G65,Шифры!$A$1:$I$13390,9,FALSE),"")</f>
      </c>
    </row>
    <row r="66" spans="1:16" ht="15.75">
      <c r="A66" s="3">
        <f>VLOOKUP($G66,Шифры!$A$1:$H$13390,8,FALSE)</f>
        <v>79605</v>
      </c>
      <c r="B66" s="3">
        <f>B65+1</f>
        <v>60</v>
      </c>
      <c r="C66" s="3" t="str">
        <f>VLOOKUP($G66,Шифры!$A$1:$H$13390,2,FALSE)&amp;" "&amp;VLOOKUP($G66,Шифры!$A$1:$H$13390,3,FALSE)&amp;" "&amp;VLOOKUP($G66,Шифры!$A$1:$H$13390,4,FALSE)</f>
        <v>Миронова Елизавета Андреевна</v>
      </c>
      <c r="D66" s="3">
        <f>VLOOKUP($G66,Шифры!$A$1:$H$13390,5,FALSE)</f>
        <v>7</v>
      </c>
      <c r="E66" s="3" t="str">
        <f>VLOOKUP($G66,Шифры!$A$1:$H$13390,6,FALSE)</f>
        <v>МОУ СОШ № 94 </v>
      </c>
      <c r="F66" s="3" t="str">
        <f>VLOOKUP($G66,Шифры!$A$1:$H$13390,7,FALSE)</f>
        <v>Металлургический район Челябинского городского округа</v>
      </c>
      <c r="G66" s="13">
        <v>4323</v>
      </c>
      <c r="H66" s="19">
        <v>2</v>
      </c>
      <c r="I66" s="19">
        <v>4</v>
      </c>
      <c r="J66" s="19">
        <v>2</v>
      </c>
      <c r="K66" s="19">
        <v>0</v>
      </c>
      <c r="L66" s="4">
        <v>2</v>
      </c>
      <c r="M66" s="9">
        <f>VLOOKUP($G66,Устная!$A$1:$I$13630,9,FALSE)</f>
        <v>6</v>
      </c>
      <c r="N66" s="2">
        <f>SUM(H66:M66)</f>
        <v>16</v>
      </c>
      <c r="O66" s="3"/>
      <c r="P66" s="3">
        <f>IF(ISTEXT(VLOOKUP($G66,Шифры!$A$1:$I$13390,9,FALSE)),VLOOKUP($G66,Шифры!$A$1:$I$13390,9,FALSE),"")</f>
      </c>
    </row>
    <row r="67" spans="1:16" ht="15.75">
      <c r="A67" s="3">
        <f>VLOOKUP($G67,Шифры!$A$1:$H$13390,8,FALSE)</f>
        <v>28325</v>
      </c>
      <c r="B67" s="3">
        <f>B66+1</f>
        <v>61</v>
      </c>
      <c r="C67" s="3" t="str">
        <f>VLOOKUP($G67,Шифры!$A$1:$H$13390,2,FALSE)&amp;" "&amp;VLOOKUP($G67,Шифры!$A$1:$H$13390,3,FALSE)&amp;" "&amp;VLOOKUP($G67,Шифры!$A$1:$H$13390,4,FALSE)</f>
        <v>Гайдулин Максим Андреевич</v>
      </c>
      <c r="D67" s="3">
        <f>VLOOKUP($G67,Шифры!$A$1:$H$13390,5,FALSE)</f>
        <v>8</v>
      </c>
      <c r="E67" s="3" t="str">
        <f>VLOOKUP($G67,Шифры!$A$1:$H$13390,6,FALSE)</f>
        <v>МОУ СОШ № 91 </v>
      </c>
      <c r="F67" s="3" t="str">
        <f>VLOOKUP($G67,Шифры!$A$1:$H$13390,7,FALSE)</f>
        <v>Металлургический район Челябинского городского округа</v>
      </c>
      <c r="G67" s="13">
        <v>1980</v>
      </c>
      <c r="H67" s="19">
        <v>5</v>
      </c>
      <c r="I67" s="19">
        <v>4</v>
      </c>
      <c r="J67" s="19">
        <v>4</v>
      </c>
      <c r="K67" s="19">
        <v>2</v>
      </c>
      <c r="L67" s="4">
        <v>0</v>
      </c>
      <c r="M67" s="9">
        <f>VLOOKUP($G67,Устная!$A$1:$I$13630,9,FALSE)</f>
        <v>0</v>
      </c>
      <c r="N67" s="2">
        <f>SUM(H67:M67)</f>
        <v>15</v>
      </c>
      <c r="O67" s="3"/>
      <c r="P67" s="3">
        <f>IF(ISTEXT(VLOOKUP($G67,Шифры!$A$1:$I$13390,9,FALSE)),VLOOKUP($G67,Шифры!$A$1:$I$13390,9,FALSE),"")</f>
      </c>
    </row>
    <row r="68" spans="1:16" ht="15.75">
      <c r="A68" s="3">
        <f>VLOOKUP($G68,Шифры!$A$1:$H$13390,8,FALSE)</f>
        <v>71815</v>
      </c>
      <c r="B68" s="3">
        <f>B67+1</f>
        <v>62</v>
      </c>
      <c r="C68" s="3" t="str">
        <f>VLOOKUP($G68,Шифры!$A$1:$H$13390,2,FALSE)&amp;" "&amp;VLOOKUP($G68,Шифры!$A$1:$H$13390,3,FALSE)&amp;" "&amp;VLOOKUP($G68,Шифры!$A$1:$H$13390,4,FALSE)</f>
        <v>Кабаков Андрей Дмитриевич</v>
      </c>
      <c r="D68" s="3">
        <f>VLOOKUP($G68,Шифры!$A$1:$H$13390,5,FALSE)</f>
        <v>7</v>
      </c>
      <c r="E68" s="3" t="str">
        <f>VLOOKUP($G68,Шифры!$A$1:$H$13390,6,FALSE)</f>
        <v>МОУ гимназия №100</v>
      </c>
      <c r="F68" s="3" t="str">
        <f>VLOOKUP($G68,Шифры!$A$1:$H$13390,7,FALSE)</f>
        <v>Ленинский район Челябинского городского округа</v>
      </c>
      <c r="G68" s="13">
        <v>3146</v>
      </c>
      <c r="H68" s="19">
        <v>2</v>
      </c>
      <c r="I68" s="19">
        <v>2</v>
      </c>
      <c r="J68" s="19">
        <v>2</v>
      </c>
      <c r="K68" s="19">
        <v>3</v>
      </c>
      <c r="L68" s="4">
        <v>0</v>
      </c>
      <c r="M68" s="9">
        <f>VLOOKUP($G68,Устная!$A$1:$I$13630,9,FALSE)</f>
        <v>6</v>
      </c>
      <c r="N68" s="2">
        <f>SUM(H68:M68)</f>
        <v>15</v>
      </c>
      <c r="O68" s="3"/>
      <c r="P68" s="3">
        <f>IF(ISTEXT(VLOOKUP($G68,Шифры!$A$1:$I$13390,9,FALSE)),VLOOKUP($G68,Шифры!$A$1:$I$13390,9,FALSE),"")</f>
      </c>
    </row>
    <row r="69" spans="1:16" ht="15.75">
      <c r="A69" s="3">
        <f>VLOOKUP($G69,Шифры!$A$1:$H$13390,8,FALSE)</f>
        <v>65199</v>
      </c>
      <c r="B69" s="3">
        <f>B68+1</f>
        <v>63</v>
      </c>
      <c r="C69" s="3" t="str">
        <f>VLOOKUP($G69,Шифры!$A$1:$H$13390,2,FALSE)&amp;" "&amp;VLOOKUP($G69,Шифры!$A$1:$H$13390,3,FALSE)&amp;" "&amp;VLOOKUP($G69,Шифры!$A$1:$H$13390,4,FALSE)</f>
        <v>Перевалова Елена Николаевна</v>
      </c>
      <c r="D69" s="3">
        <f>VLOOKUP($G69,Шифры!$A$1:$H$13390,5,FALSE)</f>
        <v>8</v>
      </c>
      <c r="E69" s="3" t="str">
        <f>VLOOKUP($G69,Шифры!$A$1:$H$13390,6,FALSE)</f>
        <v>МОУ СОШ №17</v>
      </c>
      <c r="F69" s="3" t="str">
        <f>VLOOKUP($G69,Шифры!$A$1:$H$13390,7,FALSE)</f>
        <v>Советский район Челябинского городского округа</v>
      </c>
      <c r="G69" s="13">
        <v>4884</v>
      </c>
      <c r="H69" s="19">
        <v>2</v>
      </c>
      <c r="I69" s="19">
        <v>3</v>
      </c>
      <c r="J69" s="19">
        <v>2</v>
      </c>
      <c r="K69" s="19">
        <v>1</v>
      </c>
      <c r="L69" s="4">
        <v>0</v>
      </c>
      <c r="M69" s="9">
        <f>VLOOKUP($G69,Устная!$A$1:$I$13630,9,FALSE)</f>
        <v>7</v>
      </c>
      <c r="N69" s="2">
        <f>SUM(H69:M69)</f>
        <v>15</v>
      </c>
      <c r="O69" s="3"/>
      <c r="P69" s="3">
        <f>IF(ISTEXT(VLOOKUP($G69,Шифры!$A$1:$I$13390,9,FALSE)),VLOOKUP($G69,Шифры!$A$1:$I$13390,9,FALSE),"")</f>
      </c>
    </row>
    <row r="70" spans="1:16" ht="15.75">
      <c r="A70" s="3">
        <f>VLOOKUP($G70,Шифры!$A$1:$H$13390,8,FALSE)</f>
        <v>76798</v>
      </c>
      <c r="B70" s="3">
        <f>B69+1</f>
        <v>64</v>
      </c>
      <c r="C70" s="3" t="str">
        <f>VLOOKUP($G70,Шифры!$A$1:$H$13390,2,FALSE)&amp;" "&amp;VLOOKUP($G70,Шифры!$A$1:$H$13390,3,FALSE)&amp;" "&amp;VLOOKUP($G70,Шифры!$A$1:$H$13390,4,FALSE)</f>
        <v>Ширнина Ангелина Антоновна</v>
      </c>
      <c r="D70" s="3">
        <f>VLOOKUP($G70,Шифры!$A$1:$H$13390,5,FALSE)</f>
        <v>7</v>
      </c>
      <c r="E70" s="3" t="str">
        <f>VLOOKUP($G70,Шифры!$A$1:$H$13390,6,FALSE)</f>
        <v>МОУ СОШ №131</v>
      </c>
      <c r="F70" s="3" t="str">
        <f>VLOOKUP($G70,Шифры!$A$1:$H$13390,7,FALSE)</f>
        <v>Советский район Челябинского городского округа</v>
      </c>
      <c r="G70" s="13">
        <v>6952</v>
      </c>
      <c r="H70" s="19">
        <v>3</v>
      </c>
      <c r="I70" s="19">
        <v>2</v>
      </c>
      <c r="J70" s="19">
        <v>2</v>
      </c>
      <c r="K70" s="19">
        <v>4</v>
      </c>
      <c r="L70" s="4">
        <v>0</v>
      </c>
      <c r="M70" s="9">
        <f>VLOOKUP($G70,Устная!$A$1:$I$13630,9,FALSE)</f>
        <v>4</v>
      </c>
      <c r="N70" s="2">
        <f>SUM(H70:M70)</f>
        <v>15</v>
      </c>
      <c r="O70" s="3"/>
      <c r="P70" s="3">
        <f>IF(ISTEXT(VLOOKUP($G70,Шифры!$A$1:$I$13390,9,FALSE)),VLOOKUP($G70,Шифры!$A$1:$I$13390,9,FALSE),"")</f>
      </c>
    </row>
    <row r="71" spans="1:16" ht="15.75">
      <c r="A71" s="3">
        <f>VLOOKUP($G71,Шифры!$A$1:$H$13390,8,FALSE)</f>
        <v>74713</v>
      </c>
      <c r="B71" s="3">
        <f>B70+1</f>
        <v>65</v>
      </c>
      <c r="C71" s="3" t="str">
        <f>VLOOKUP($G71,Шифры!$A$1:$H$13390,2,FALSE)&amp;" "&amp;VLOOKUP($G71,Шифры!$A$1:$H$13390,3,FALSE)&amp;" "&amp;VLOOKUP($G71,Шифры!$A$1:$H$13390,4,FALSE)</f>
        <v>Жилич Ксения Андреевна</v>
      </c>
      <c r="D71" s="3">
        <f>VLOOKUP($G71,Шифры!$A$1:$H$13390,5,FALSE)</f>
        <v>7</v>
      </c>
      <c r="E71" s="3" t="str">
        <f>VLOOKUP($G71,Шифры!$A$1:$H$13390,6,FALSE)</f>
        <v>МОУ СОШ №18 </v>
      </c>
      <c r="F71" s="3" t="str">
        <f>VLOOKUP($G71,Шифры!$A$1:$H$13390,7,FALSE)</f>
        <v>Тракторозаводский район Челябинского городского округа</v>
      </c>
      <c r="G71" s="13">
        <v>2695</v>
      </c>
      <c r="H71" s="19">
        <v>5</v>
      </c>
      <c r="I71" s="19">
        <v>4</v>
      </c>
      <c r="J71" s="19">
        <v>4</v>
      </c>
      <c r="K71" s="19">
        <v>0</v>
      </c>
      <c r="L71" s="4">
        <v>0</v>
      </c>
      <c r="M71" s="9">
        <f>VLOOKUP($G71,Устная!$A$1:$I$13630,9,FALSE)</f>
        <v>1</v>
      </c>
      <c r="N71" s="2">
        <f>SUM(H71:M71)</f>
        <v>14</v>
      </c>
      <c r="O71" s="3"/>
      <c r="P71" s="3">
        <f>IF(ISTEXT(VLOOKUP($G71,Шифры!$A$1:$I$13390,9,FALSE)),VLOOKUP($G71,Шифры!$A$1:$I$13390,9,FALSE),"")</f>
      </c>
    </row>
    <row r="72" spans="1:16" ht="15.75">
      <c r="A72" s="3">
        <f>VLOOKUP($G72,Шифры!$A$1:$H$13390,8,FALSE)</f>
        <v>68359</v>
      </c>
      <c r="B72" s="3">
        <f>B71+1</f>
        <v>66</v>
      </c>
      <c r="C72" s="3" t="str">
        <f>VLOOKUP($G72,Шифры!$A$1:$H$13390,2,FALSE)&amp;" "&amp;VLOOKUP($G72,Шифры!$A$1:$H$13390,3,FALSE)&amp;" "&amp;VLOOKUP($G72,Шифры!$A$1:$H$13390,4,FALSE)</f>
        <v>Казанцева Анна Анатольевна</v>
      </c>
      <c r="D72" s="3">
        <f>VLOOKUP($G72,Шифры!$A$1:$H$13390,5,FALSE)</f>
        <v>7</v>
      </c>
      <c r="E72" s="3" t="str">
        <f>VLOOKUP($G72,Шифры!$A$1:$H$13390,6,FALSE)</f>
        <v>МОУ гимназия № 96 </v>
      </c>
      <c r="F72" s="3" t="str">
        <f>VLOOKUP($G72,Шифры!$A$1:$H$13390,7,FALSE)</f>
        <v>Металлургический район Челябинского городского округа</v>
      </c>
      <c r="G72" s="13">
        <v>3168</v>
      </c>
      <c r="H72" s="19">
        <v>5</v>
      </c>
      <c r="I72" s="19">
        <v>2</v>
      </c>
      <c r="J72" s="19">
        <v>2</v>
      </c>
      <c r="K72" s="19">
        <v>5</v>
      </c>
      <c r="L72" s="4">
        <v>0</v>
      </c>
      <c r="M72" s="9">
        <f>VLOOKUP($G72,Устная!$A$1:$I$13630,9,FALSE)</f>
        <v>0</v>
      </c>
      <c r="N72" s="2">
        <f>SUM(H72:M72)</f>
        <v>14</v>
      </c>
      <c r="O72" s="3"/>
      <c r="P72" s="3">
        <f>IF(ISTEXT(VLOOKUP($G72,Шифры!$A$1:$I$13390,9,FALSE)),VLOOKUP($G72,Шифры!$A$1:$I$13390,9,FALSE),"")</f>
      </c>
    </row>
    <row r="73" spans="1:16" ht="15.75">
      <c r="A73" s="3">
        <f>VLOOKUP($G73,Шифры!$A$1:$H$13390,8,FALSE)</f>
        <v>74290</v>
      </c>
      <c r="B73" s="3">
        <f>B72+1</f>
        <v>67</v>
      </c>
      <c r="C73" s="3" t="str">
        <f>VLOOKUP($G73,Шифры!$A$1:$H$13390,2,FALSE)&amp;" "&amp;VLOOKUP($G73,Шифры!$A$1:$H$13390,3,FALSE)&amp;" "&amp;VLOOKUP($G73,Шифры!$A$1:$H$13390,4,FALSE)</f>
        <v>Холопова Ксения Алексеевна</v>
      </c>
      <c r="D73" s="3">
        <f>VLOOKUP($G73,Шифры!$A$1:$H$13390,5,FALSE)</f>
        <v>7</v>
      </c>
      <c r="E73" s="3" t="str">
        <f>VLOOKUP($G73,Шифры!$A$1:$H$13390,6,FALSE)</f>
        <v>МОУ СОШ №18 </v>
      </c>
      <c r="F73" s="3" t="str">
        <f>VLOOKUP($G73,Шифры!$A$1:$H$13390,7,FALSE)</f>
        <v>Тракторозаводский район Челябинского городского округа</v>
      </c>
      <c r="G73" s="13">
        <v>6512</v>
      </c>
      <c r="H73" s="19">
        <v>4</v>
      </c>
      <c r="I73" s="19">
        <v>3</v>
      </c>
      <c r="J73" s="19">
        <v>3</v>
      </c>
      <c r="K73" s="19">
        <v>0</v>
      </c>
      <c r="L73" s="4">
        <v>0</v>
      </c>
      <c r="M73" s="9">
        <f>VLOOKUP($G73,Устная!$A$1:$I$13630,9,FALSE)</f>
        <v>4</v>
      </c>
      <c r="N73" s="2">
        <f>SUM(H73:M73)</f>
        <v>14</v>
      </c>
      <c r="O73" s="3"/>
      <c r="P73" s="3">
        <f>IF(ISTEXT(VLOOKUP($G73,Шифры!$A$1:$I$13390,9,FALSE)),VLOOKUP($G73,Шифры!$A$1:$I$13390,9,FALSE),"")</f>
      </c>
    </row>
    <row r="74" spans="1:16" ht="15.75">
      <c r="A74" s="3">
        <f>VLOOKUP($G74,Шифры!$A$1:$H$13390,8,FALSE)</f>
        <v>106680</v>
      </c>
      <c r="B74" s="3">
        <f>B73+1</f>
        <v>68</v>
      </c>
      <c r="C74" s="3" t="str">
        <f>VLOOKUP($G74,Шифры!$A$1:$H$13390,2,FALSE)&amp;" "&amp;VLOOKUP($G74,Шифры!$A$1:$H$13390,3,FALSE)&amp;" "&amp;VLOOKUP($G74,Шифры!$A$1:$H$13390,4,FALSE)</f>
        <v>Паньковецкий Илья Владиславович</v>
      </c>
      <c r="D74" s="3">
        <f>VLOOKUP($G74,Шифры!$A$1:$H$13390,5,FALSE)</f>
        <v>7</v>
      </c>
      <c r="E74" s="3" t="str">
        <f>VLOOKUP($G74,Шифры!$A$1:$H$13390,6,FALSE)</f>
        <v>МОУ СОШ №43</v>
      </c>
      <c r="F74" s="3" t="str">
        <f>VLOOKUP($G74,Шифры!$A$1:$H$13390,7,FALSE)</f>
        <v>Советский район Челябинского городского округа</v>
      </c>
      <c r="G74" s="13">
        <v>4829</v>
      </c>
      <c r="H74" s="19">
        <v>1</v>
      </c>
      <c r="I74" s="19">
        <v>1</v>
      </c>
      <c r="J74" s="19">
        <v>3</v>
      </c>
      <c r="K74" s="19">
        <v>0</v>
      </c>
      <c r="L74" s="4">
        <v>3</v>
      </c>
      <c r="M74" s="9">
        <f>VLOOKUP($G74,Устная!$A$1:$I$13630,9,FALSE)</f>
        <v>5</v>
      </c>
      <c r="N74" s="2">
        <f>SUM(H74:M74)</f>
        <v>13</v>
      </c>
      <c r="O74" s="3"/>
      <c r="P74" s="3">
        <f>IF(ISTEXT(VLOOKUP($G74,Шифры!$A$1:$I$13390,9,FALSE)),VLOOKUP($G74,Шифры!$A$1:$I$13390,9,FALSE),"")</f>
      </c>
    </row>
    <row r="75" spans="1:16" ht="15.75">
      <c r="A75" s="3">
        <f>VLOOKUP($G75,Шифры!$A$1:$H$13390,8,FALSE)</f>
        <v>28368</v>
      </c>
      <c r="B75" s="3">
        <f>B74+1</f>
        <v>69</v>
      </c>
      <c r="C75" s="3" t="str">
        <f>VLOOKUP($G75,Шифры!$A$1:$H$13390,2,FALSE)&amp;" "&amp;VLOOKUP($G75,Шифры!$A$1:$H$13390,3,FALSE)&amp;" "&amp;VLOOKUP($G75,Шифры!$A$1:$H$13390,4,FALSE)</f>
        <v>Скипина Александра Сергеевна</v>
      </c>
      <c r="D75" s="3">
        <f>VLOOKUP($G75,Шифры!$A$1:$H$13390,5,FALSE)</f>
        <v>8</v>
      </c>
      <c r="E75" s="3" t="str">
        <f>VLOOKUP($G75,Шифры!$A$1:$H$13390,6,FALSE)</f>
        <v>МОУ СОШ № 91 </v>
      </c>
      <c r="F75" s="3" t="str">
        <f>VLOOKUP($G75,Шифры!$A$1:$H$13390,7,FALSE)</f>
        <v>Металлургический район Челябинского городского округа</v>
      </c>
      <c r="G75" s="13">
        <v>5687</v>
      </c>
      <c r="H75" s="19">
        <v>4</v>
      </c>
      <c r="I75" s="19">
        <v>7</v>
      </c>
      <c r="J75" s="19">
        <v>2</v>
      </c>
      <c r="K75" s="19">
        <v>0</v>
      </c>
      <c r="L75" s="4">
        <v>0</v>
      </c>
      <c r="M75" s="9">
        <f>VLOOKUP($G75,Устная!$A$1:$I$13630,9,FALSE)</f>
        <v>0</v>
      </c>
      <c r="N75" s="2">
        <f>SUM(H75:M75)</f>
        <v>13</v>
      </c>
      <c r="O75" s="3"/>
      <c r="P75" s="3">
        <f>IF(ISTEXT(VLOOKUP($G75,Шифры!$A$1:$I$13390,9,FALSE)),VLOOKUP($G75,Шифры!$A$1:$I$13390,9,FALSE),"")</f>
      </c>
    </row>
    <row r="76" spans="1:16" ht="15.75">
      <c r="A76" s="3">
        <f>VLOOKUP($G76,Шифры!$A$1:$H$13390,8,FALSE)</f>
        <v>68393</v>
      </c>
      <c r="B76" s="3">
        <f>B75+1</f>
        <v>70</v>
      </c>
      <c r="C76" s="3" t="str">
        <f>VLOOKUP($G76,Шифры!$A$1:$H$13390,2,FALSE)&amp;" "&amp;VLOOKUP($G76,Шифры!$A$1:$H$13390,3,FALSE)&amp;" "&amp;VLOOKUP($G76,Шифры!$A$1:$H$13390,4,FALSE)</f>
        <v>Соседова Анастасия Сергеевна</v>
      </c>
      <c r="D76" s="3">
        <f>VLOOKUP($G76,Шифры!$A$1:$H$13390,5,FALSE)</f>
        <v>7</v>
      </c>
      <c r="E76" s="3" t="str">
        <f>VLOOKUP($G76,Шифры!$A$1:$H$13390,6,FALSE)</f>
        <v>МОУ гимназия № 96 </v>
      </c>
      <c r="F76" s="3" t="str">
        <f>VLOOKUP($G76,Шифры!$A$1:$H$13390,7,FALSE)</f>
        <v>Металлургический район Челябинского городского округа</v>
      </c>
      <c r="G76" s="13">
        <v>5808</v>
      </c>
      <c r="H76" s="19">
        <v>4</v>
      </c>
      <c r="I76" s="19">
        <v>6</v>
      </c>
      <c r="J76" s="19">
        <v>2</v>
      </c>
      <c r="K76" s="19">
        <v>1</v>
      </c>
      <c r="L76" s="4">
        <v>0</v>
      </c>
      <c r="M76" s="9">
        <f>VLOOKUP($G76,Устная!$A$1:$I$13630,9,FALSE)</f>
        <v>0</v>
      </c>
      <c r="N76" s="2">
        <f>SUM(H76:M76)</f>
        <v>13</v>
      </c>
      <c r="O76" s="3"/>
      <c r="P76" s="3">
        <f>IF(ISTEXT(VLOOKUP($G76,Шифры!$A$1:$I$13390,9,FALSE)),VLOOKUP($G76,Шифры!$A$1:$I$13390,9,FALSE),"")</f>
      </c>
    </row>
    <row r="77" spans="1:16" ht="15.75">
      <c r="A77" s="3">
        <f>VLOOKUP($G77,Шифры!$A$1:$H$13390,8,FALSE)</f>
        <v>74514</v>
      </c>
      <c r="B77" s="3">
        <f>B76+1</f>
        <v>71</v>
      </c>
      <c r="C77" s="3" t="str">
        <f>VLOOKUP($G77,Шифры!$A$1:$H$13390,2,FALSE)&amp;" "&amp;VLOOKUP($G77,Шифры!$A$1:$H$13390,3,FALSE)&amp;" "&amp;VLOOKUP($G77,Шифры!$A$1:$H$13390,4,FALSE)</f>
        <v>Ульрих Татьяна Максимовна</v>
      </c>
      <c r="D77" s="3">
        <f>VLOOKUP($G77,Шифры!$A$1:$H$13390,5,FALSE)</f>
        <v>7</v>
      </c>
      <c r="E77" s="3" t="str">
        <f>VLOOKUP($G77,Шифры!$A$1:$H$13390,6,FALSE)</f>
        <v>МОУ СОШ №62 </v>
      </c>
      <c r="F77" s="3" t="str">
        <f>VLOOKUP($G77,Шифры!$A$1:$H$13390,7,FALSE)</f>
        <v>Тракторозаводский район Челябинского городского округа</v>
      </c>
      <c r="G77" s="13">
        <v>6182</v>
      </c>
      <c r="H77" s="19">
        <v>1</v>
      </c>
      <c r="I77" s="19">
        <v>4</v>
      </c>
      <c r="J77" s="19">
        <v>2</v>
      </c>
      <c r="K77" s="19">
        <v>3</v>
      </c>
      <c r="L77" s="4">
        <v>0</v>
      </c>
      <c r="M77" s="9">
        <f>VLOOKUP($G77,Устная!$A$1:$I$13630,9,FALSE)</f>
        <v>3</v>
      </c>
      <c r="N77" s="2">
        <f>SUM(H77:M77)</f>
        <v>13</v>
      </c>
      <c r="O77" s="3"/>
      <c r="P77" s="3">
        <f>IF(ISTEXT(VLOOKUP($G77,Шифры!$A$1:$I$13390,9,FALSE)),VLOOKUP($G77,Шифры!$A$1:$I$13390,9,FALSE),"")</f>
      </c>
    </row>
    <row r="78" spans="1:16" ht="15.75">
      <c r="A78" s="3">
        <f>VLOOKUP($G78,Шифры!$A$1:$H$13390,8,FALSE)</f>
        <v>118875</v>
      </c>
      <c r="B78" s="3">
        <f>B77+1</f>
        <v>72</v>
      </c>
      <c r="C78" s="3" t="str">
        <f>VLOOKUP($G78,Шифры!$A$1:$H$13390,2,FALSE)&amp;" "&amp;VLOOKUP($G78,Шифры!$A$1:$H$13390,3,FALSE)&amp;" "&amp;VLOOKUP($G78,Шифры!$A$1:$H$13390,4,FALSE)</f>
        <v>Журавлева Дарья Алексеевна</v>
      </c>
      <c r="D78" s="3">
        <f>VLOOKUP($G78,Шифры!$A$1:$H$13390,5,FALSE)</f>
        <v>7</v>
      </c>
      <c r="E78" s="3" t="str">
        <f>VLOOKUP($G78,Шифры!$A$1:$H$13390,6,FALSE)</f>
        <v>МОУ СОШ № 74 </v>
      </c>
      <c r="F78" s="3" t="str">
        <f>VLOOKUP($G78,Шифры!$A$1:$H$13390,7,FALSE)</f>
        <v>Металлургический район Челябинского городского округа</v>
      </c>
      <c r="G78" s="13">
        <v>2750</v>
      </c>
      <c r="H78" s="19">
        <v>5</v>
      </c>
      <c r="I78" s="19">
        <v>5</v>
      </c>
      <c r="J78" s="19">
        <v>2</v>
      </c>
      <c r="K78" s="19">
        <v>0</v>
      </c>
      <c r="L78" s="4">
        <v>0</v>
      </c>
      <c r="M78" s="9">
        <f>VLOOKUP($G78,Устная!$A$1:$I$13630,9,FALSE)</f>
        <v>0</v>
      </c>
      <c r="N78" s="2">
        <f>SUM(H78:M78)</f>
        <v>12</v>
      </c>
      <c r="O78" s="3"/>
      <c r="P78" s="3">
        <f>IF(ISTEXT(VLOOKUP($G78,Шифры!$A$1:$I$13390,9,FALSE)),VLOOKUP($G78,Шифры!$A$1:$I$13390,9,FALSE),"")</f>
      </c>
    </row>
    <row r="79" spans="1:16" ht="15.75">
      <c r="A79" s="3">
        <f>VLOOKUP($G79,Шифры!$A$1:$H$13390,8,FALSE)</f>
        <v>74564</v>
      </c>
      <c r="B79" s="3">
        <f>B78+1</f>
        <v>73</v>
      </c>
      <c r="C79" s="3" t="str">
        <f>VLOOKUP($G79,Шифры!$A$1:$H$13390,2,FALSE)&amp;" "&amp;VLOOKUP($G79,Шифры!$A$1:$H$13390,3,FALSE)&amp;" "&amp;VLOOKUP($G79,Шифры!$A$1:$H$13390,4,FALSE)</f>
        <v>Зайнетдинова Диана Раильевна</v>
      </c>
      <c r="D79" s="3">
        <f>VLOOKUP($G79,Шифры!$A$1:$H$13390,5,FALSE)</f>
        <v>7</v>
      </c>
      <c r="E79" s="3" t="str">
        <f>VLOOKUP($G79,Шифры!$A$1:$H$13390,6,FALSE)</f>
        <v>МОУ СОШ №18 </v>
      </c>
      <c r="F79" s="3" t="str">
        <f>VLOOKUP($G79,Шифры!$A$1:$H$13390,7,FALSE)</f>
        <v>Тракторозаводский район Челябинского городского округа</v>
      </c>
      <c r="G79" s="13">
        <v>2827</v>
      </c>
      <c r="H79" s="19">
        <v>4</v>
      </c>
      <c r="I79" s="19">
        <v>2</v>
      </c>
      <c r="J79" s="19">
        <v>3</v>
      </c>
      <c r="K79" s="19">
        <v>0</v>
      </c>
      <c r="L79" s="4">
        <v>0</v>
      </c>
      <c r="M79" s="9">
        <f>VLOOKUP($G79,Устная!$A$1:$I$13630,9,FALSE)</f>
        <v>2</v>
      </c>
      <c r="N79" s="2">
        <f>SUM(H79:M79)</f>
        <v>11</v>
      </c>
      <c r="O79" s="3"/>
      <c r="P79" s="3">
        <f>IF(ISTEXT(VLOOKUP($G79,Шифры!$A$1:$I$13390,9,FALSE)),VLOOKUP($G79,Шифры!$A$1:$I$13390,9,FALSE),"")</f>
      </c>
    </row>
    <row r="80" spans="1:16" ht="15.75">
      <c r="A80" s="3">
        <f>VLOOKUP($G80,Шифры!$A$1:$H$13390,8,FALSE)</f>
        <v>136115</v>
      </c>
      <c r="B80" s="3">
        <f>B79+1</f>
        <v>74</v>
      </c>
      <c r="C80" s="3" t="str">
        <f>VLOOKUP($G80,Шифры!$A$1:$H$13390,2,FALSE)&amp;" "&amp;VLOOKUP($G80,Шифры!$A$1:$H$13390,3,FALSE)&amp;" "&amp;VLOOKUP($G80,Шифры!$A$1:$H$13390,4,FALSE)</f>
        <v>Муравьева Снежана Анатольевна</v>
      </c>
      <c r="D80" s="3">
        <f>VLOOKUP($G80,Шифры!$A$1:$H$13390,5,FALSE)</f>
        <v>8</v>
      </c>
      <c r="E80" s="3" t="str">
        <f>VLOOKUP($G80,Шифры!$A$1:$H$13390,6,FALSE)</f>
        <v>МОУ СОШ №62 </v>
      </c>
      <c r="F80" s="3" t="str">
        <f>VLOOKUP($G80,Шифры!$A$1:$H$13390,7,FALSE)</f>
        <v>Тракторозаводский район Челябинского городского округа</v>
      </c>
      <c r="G80" s="13">
        <v>4444</v>
      </c>
      <c r="H80" s="19">
        <v>4</v>
      </c>
      <c r="I80" s="19">
        <v>5</v>
      </c>
      <c r="J80" s="19">
        <v>1</v>
      </c>
      <c r="K80" s="19">
        <v>0</v>
      </c>
      <c r="L80" s="4">
        <v>0</v>
      </c>
      <c r="M80" s="9">
        <f>VLOOKUP($G80,Устная!$A$1:$I$13630,9,FALSE)</f>
        <v>1</v>
      </c>
      <c r="N80" s="2">
        <f>SUM(H80:M80)</f>
        <v>11</v>
      </c>
      <c r="O80" s="3"/>
      <c r="P80" s="3">
        <f>IF(ISTEXT(VLOOKUP($G80,Шифры!$A$1:$I$13390,9,FALSE)),VLOOKUP($G80,Шифры!$A$1:$I$13390,9,FALSE),"")</f>
      </c>
    </row>
    <row r="81" spans="1:16" ht="15.75">
      <c r="A81" s="3">
        <f>VLOOKUP($G81,Шифры!$A$1:$H$13390,8,FALSE)</f>
        <v>100005</v>
      </c>
      <c r="B81" s="3">
        <f>B80+1</f>
        <v>75</v>
      </c>
      <c r="C81" s="3" t="str">
        <f>VLOOKUP($G81,Шифры!$A$1:$H$13390,2,FALSE)&amp;" "&amp;VLOOKUP($G81,Шифры!$A$1:$H$13390,3,FALSE)&amp;" "&amp;VLOOKUP($G81,Шифры!$A$1:$H$13390,4,FALSE)</f>
        <v>Петрова Екатерина Алексеевна</v>
      </c>
      <c r="D81" s="3">
        <f>VLOOKUP($G81,Шифры!$A$1:$H$13390,5,FALSE)</f>
        <v>8</v>
      </c>
      <c r="E81" s="3" t="str">
        <f>VLOOKUP($G81,Шифры!$A$1:$H$13390,6,FALSE)</f>
        <v>МОУ СОШ № 101 </v>
      </c>
      <c r="F81" s="3" t="str">
        <f>VLOOKUP($G81,Шифры!$A$1:$H$13390,7,FALSE)</f>
        <v>Тракторозаводский район Челябинского городского округа</v>
      </c>
      <c r="G81" s="13">
        <v>4917</v>
      </c>
      <c r="H81" s="19">
        <v>1</v>
      </c>
      <c r="I81" s="19">
        <v>2</v>
      </c>
      <c r="J81" s="19">
        <v>4</v>
      </c>
      <c r="K81" s="19">
        <v>0</v>
      </c>
      <c r="L81" s="4">
        <v>0</v>
      </c>
      <c r="M81" s="9">
        <f>VLOOKUP($G81,Устная!$A$1:$I$13630,9,FALSE)</f>
        <v>4</v>
      </c>
      <c r="N81" s="2">
        <f>SUM(H81:M81)</f>
        <v>11</v>
      </c>
      <c r="O81" s="3"/>
      <c r="P81" s="3">
        <f>IF(ISTEXT(VLOOKUP($G81,Шифры!$A$1:$I$13390,9,FALSE)),VLOOKUP($G81,Шифры!$A$1:$I$13390,9,FALSE),"")</f>
      </c>
    </row>
    <row r="82" spans="1:16" ht="15.75">
      <c r="A82" s="3">
        <f>VLOOKUP($G82,Шифры!$A$1:$H$13390,8,FALSE)</f>
        <v>33657</v>
      </c>
      <c r="B82" s="3">
        <f>B81+1</f>
        <v>76</v>
      </c>
      <c r="C82" s="3" t="str">
        <f>VLOOKUP($G82,Шифры!$A$1:$H$13390,2,FALSE)&amp;" "&amp;VLOOKUP($G82,Шифры!$A$1:$H$13390,3,FALSE)&amp;" "&amp;VLOOKUP($G82,Шифры!$A$1:$H$13390,4,FALSE)</f>
        <v>Колесова Екатерина Андреевна</v>
      </c>
      <c r="D82" s="3">
        <f>VLOOKUP($G82,Шифры!$A$1:$H$13390,5,FALSE)</f>
        <v>8</v>
      </c>
      <c r="E82" s="3" t="str">
        <f>VLOOKUP($G82,Шифры!$A$1:$H$13390,6,FALSE)</f>
        <v>МОУ СОШ № 61 </v>
      </c>
      <c r="F82" s="3" t="str">
        <f>VLOOKUP($G82,Шифры!$A$1:$H$13390,7,FALSE)</f>
        <v>Металлургический район Челябинского городского округа</v>
      </c>
      <c r="G82" s="13">
        <v>3443</v>
      </c>
      <c r="H82" s="19">
        <v>4</v>
      </c>
      <c r="I82" s="19">
        <v>4</v>
      </c>
      <c r="J82" s="19">
        <v>2</v>
      </c>
      <c r="K82" s="19">
        <v>0</v>
      </c>
      <c r="L82" s="4">
        <v>0</v>
      </c>
      <c r="M82" s="9">
        <f>VLOOKUP($G82,Устная!$A$1:$I$13630,9,FALSE)</f>
        <v>0</v>
      </c>
      <c r="N82" s="2">
        <f>SUM(H82:M82)</f>
        <v>10</v>
      </c>
      <c r="O82" s="3"/>
      <c r="P82" s="3">
        <f>IF(ISTEXT(VLOOKUP($G82,Шифры!$A$1:$I$13390,9,FALSE)),VLOOKUP($G82,Шифры!$A$1:$I$13390,9,FALSE),"")</f>
      </c>
    </row>
    <row r="83" spans="1:16" ht="15.75">
      <c r="A83" s="3">
        <f>VLOOKUP($G83,Шифры!$A$1:$H$13390,8,FALSE)</f>
        <v>73672</v>
      </c>
      <c r="B83" s="3">
        <f>B82+1</f>
        <v>77</v>
      </c>
      <c r="C83" s="3" t="str">
        <f>VLOOKUP($G83,Шифры!$A$1:$H$13390,2,FALSE)&amp;" "&amp;VLOOKUP($G83,Шифры!$A$1:$H$13390,3,FALSE)&amp;" "&amp;VLOOKUP($G83,Шифры!$A$1:$H$13390,4,FALSE)</f>
        <v>Цивилев Дмитрий Надиршаевич</v>
      </c>
      <c r="D83" s="3">
        <f>VLOOKUP($G83,Шифры!$A$1:$H$13390,5,FALSE)</f>
        <v>7</v>
      </c>
      <c r="E83" s="3" t="str">
        <f>VLOOKUP($G83,Шифры!$A$1:$H$13390,6,FALSE)</f>
        <v>МОУ СОШ № 52 </v>
      </c>
      <c r="F83" s="3" t="str">
        <f>VLOOKUP($G83,Шифры!$A$1:$H$13390,7,FALSE)</f>
        <v>Тракторозаводский район Челябинского городского округа</v>
      </c>
      <c r="G83" s="13">
        <v>6556</v>
      </c>
      <c r="H83" s="19">
        <v>2</v>
      </c>
      <c r="I83" s="19">
        <v>4</v>
      </c>
      <c r="J83" s="19">
        <v>3</v>
      </c>
      <c r="K83" s="19">
        <v>0</v>
      </c>
      <c r="L83" s="4">
        <v>0</v>
      </c>
      <c r="M83" s="9">
        <f>VLOOKUP($G83,Устная!$A$1:$I$13630,9,FALSE)</f>
        <v>1</v>
      </c>
      <c r="N83" s="2">
        <f>SUM(H83:M83)</f>
        <v>10</v>
      </c>
      <c r="O83" s="3"/>
      <c r="P83" s="3">
        <f>IF(ISTEXT(VLOOKUP($G83,Шифры!$A$1:$I$13390,9,FALSE)),VLOOKUP($G83,Шифры!$A$1:$I$13390,9,FALSE),"")</f>
      </c>
    </row>
    <row r="84" spans="1:16" ht="15.75">
      <c r="A84" s="3">
        <f>VLOOKUP($G84,Шифры!$A$1:$H$13390,8,FALSE)</f>
        <v>28342</v>
      </c>
      <c r="B84" s="3">
        <f>B83+1</f>
        <v>78</v>
      </c>
      <c r="C84" s="3" t="str">
        <f>VLOOKUP($G84,Шифры!$A$1:$H$13390,2,FALSE)&amp;" "&amp;VLOOKUP($G84,Шифры!$A$1:$H$13390,3,FALSE)&amp;" "&amp;VLOOKUP($G84,Шифры!$A$1:$H$13390,4,FALSE)</f>
        <v>Данилова Екатерина Сергеевна</v>
      </c>
      <c r="D84" s="3">
        <f>VLOOKUP($G84,Шифры!$A$1:$H$13390,5,FALSE)</f>
        <v>8</v>
      </c>
      <c r="E84" s="3" t="str">
        <f>VLOOKUP($G84,Шифры!$A$1:$H$13390,6,FALSE)</f>
        <v>МОУ СОШ № 91 </v>
      </c>
      <c r="F84" s="3" t="str">
        <f>VLOOKUP($G84,Шифры!$A$1:$H$13390,7,FALSE)</f>
        <v>Металлургический район Челябинского городского округа</v>
      </c>
      <c r="G84" s="13">
        <v>2288</v>
      </c>
      <c r="H84" s="19">
        <v>2</v>
      </c>
      <c r="I84" s="19">
        <v>4</v>
      </c>
      <c r="J84" s="19">
        <v>2</v>
      </c>
      <c r="K84" s="19">
        <v>1</v>
      </c>
      <c r="L84" s="4">
        <v>0</v>
      </c>
      <c r="M84" s="9">
        <f>VLOOKUP($G84,Устная!$A$1:$I$13630,9,FALSE)</f>
        <v>0</v>
      </c>
      <c r="N84" s="2">
        <f>SUM(H84:M84)</f>
        <v>9</v>
      </c>
      <c r="O84" s="3"/>
      <c r="P84" s="3">
        <f>IF(ISTEXT(VLOOKUP($G84,Шифры!$A$1:$I$13390,9,FALSE)),VLOOKUP($G84,Шифры!$A$1:$I$13390,9,FALSE),"")</f>
      </c>
    </row>
    <row r="85" spans="1:16" ht="15.75">
      <c r="A85" s="3">
        <f>VLOOKUP($G85,Шифры!$A$1:$H$13390,8,FALSE)</f>
        <v>79026</v>
      </c>
      <c r="B85" s="3">
        <f>B84+1</f>
        <v>79</v>
      </c>
      <c r="C85" s="3" t="str">
        <f>VLOOKUP($G85,Шифры!$A$1:$H$13390,2,FALSE)&amp;" "&amp;VLOOKUP($G85,Шифры!$A$1:$H$13390,3,FALSE)&amp;" "&amp;VLOOKUP($G85,Шифры!$A$1:$H$13390,4,FALSE)</f>
        <v>Заманова Алина Фаритовна</v>
      </c>
      <c r="D85" s="3">
        <f>VLOOKUP($G85,Шифры!$A$1:$H$13390,5,FALSE)</f>
        <v>7</v>
      </c>
      <c r="E85" s="3" t="str">
        <f>VLOOKUP($G85,Шифры!$A$1:$H$13390,6,FALSE)</f>
        <v>МОУ СОШ №87</v>
      </c>
      <c r="F85" s="3" t="str">
        <f>VLOOKUP($G85,Шифры!$A$1:$H$13390,7,FALSE)</f>
        <v>Калининский район Челябинского городского округа</v>
      </c>
      <c r="G85" s="13">
        <v>2904</v>
      </c>
      <c r="H85" s="19">
        <v>3</v>
      </c>
      <c r="I85" s="19">
        <v>1</v>
      </c>
      <c r="J85" s="19">
        <v>2</v>
      </c>
      <c r="K85" s="19">
        <v>3</v>
      </c>
      <c r="L85" s="4">
        <v>0</v>
      </c>
      <c r="M85" s="9">
        <f>VLOOKUP($G85,Устная!$A$1:$I$13630,9,FALSE)</f>
        <v>0</v>
      </c>
      <c r="N85" s="2">
        <f>SUM(H85:M85)</f>
        <v>9</v>
      </c>
      <c r="O85" s="3"/>
      <c r="P85" s="3">
        <f>IF(ISTEXT(VLOOKUP($G85,Шифры!$A$1:$I$13390,9,FALSE)),VLOOKUP($G85,Шифры!$A$1:$I$13390,9,FALSE),"")</f>
      </c>
    </row>
    <row r="86" spans="1:16" ht="15.75">
      <c r="A86" s="3">
        <f>VLOOKUP($G86,Шифры!$A$1:$H$13390,8,FALSE)</f>
        <v>53109</v>
      </c>
      <c r="B86" s="3">
        <f>B85+1</f>
        <v>80</v>
      </c>
      <c r="C86" s="3" t="str">
        <f>VLOOKUP($G86,Шифры!$A$1:$H$13390,2,FALSE)&amp;" "&amp;VLOOKUP($G86,Шифры!$A$1:$H$13390,3,FALSE)&amp;" "&amp;VLOOKUP($G86,Шифры!$A$1:$H$13390,4,FALSE)</f>
        <v>Сергеев Роман Дмитриевич</v>
      </c>
      <c r="D86" s="3">
        <f>VLOOKUP($G86,Шифры!$A$1:$H$13390,5,FALSE)</f>
        <v>7</v>
      </c>
      <c r="E86" s="3" t="str">
        <f>VLOOKUP($G86,Шифры!$A$1:$H$13390,6,FALSE)</f>
        <v>МОУ Гимназия № 26</v>
      </c>
      <c r="F86" s="3" t="str">
        <f>VLOOKUP($G86,Шифры!$A$1:$H$13390,7,FALSE)</f>
        <v>Курчатовский район Челябинского городского округа</v>
      </c>
      <c r="G86" s="13">
        <v>5588</v>
      </c>
      <c r="H86" s="19">
        <v>4</v>
      </c>
      <c r="I86" s="19">
        <v>3</v>
      </c>
      <c r="J86" s="19">
        <v>1</v>
      </c>
      <c r="K86" s="19">
        <v>1</v>
      </c>
      <c r="L86" s="4">
        <v>0</v>
      </c>
      <c r="M86" s="9">
        <f>VLOOKUP($G86,Устная!$A$1:$I$13630,9,FALSE)</f>
        <v>0</v>
      </c>
      <c r="N86" s="2">
        <f>SUM(H86:M86)</f>
        <v>9</v>
      </c>
      <c r="O86" s="3"/>
      <c r="P86" s="3">
        <f>IF(ISTEXT(VLOOKUP($G86,Шифры!$A$1:$I$13390,9,FALSE)),VLOOKUP($G86,Шифры!$A$1:$I$13390,9,FALSE),"")</f>
      </c>
    </row>
    <row r="87" spans="1:16" ht="15.75">
      <c r="A87" s="3">
        <f>VLOOKUP($G87,Шифры!$A$1:$H$13390,8,FALSE)</f>
        <v>96650</v>
      </c>
      <c r="B87" s="3">
        <f>B86+1</f>
        <v>81</v>
      </c>
      <c r="C87" s="3" t="str">
        <f>VLOOKUP($G87,Шифры!$A$1:$H$13390,2,FALSE)&amp;" "&amp;VLOOKUP($G87,Шифры!$A$1:$H$13390,3,FALSE)&amp;" "&amp;VLOOKUP($G87,Шифры!$A$1:$H$13390,4,FALSE)</f>
        <v>Трапезников Александр Юрьевич</v>
      </c>
      <c r="D87" s="3">
        <f>VLOOKUP($G87,Шифры!$A$1:$H$13390,5,FALSE)</f>
        <v>8</v>
      </c>
      <c r="E87" s="3" t="str">
        <f>VLOOKUP($G87,Шифры!$A$1:$H$13390,6,FALSE)</f>
        <v>МОУ СОШ № 101 </v>
      </c>
      <c r="F87" s="3" t="str">
        <f>VLOOKUP($G87,Шифры!$A$1:$H$13390,7,FALSE)</f>
        <v>Тракторозаводский район Челябинского городского округа</v>
      </c>
      <c r="G87" s="13">
        <v>6094</v>
      </c>
      <c r="H87" s="19">
        <v>4</v>
      </c>
      <c r="I87" s="19">
        <v>1</v>
      </c>
      <c r="J87" s="19">
        <v>0</v>
      </c>
      <c r="K87" s="19">
        <v>0</v>
      </c>
      <c r="L87" s="4">
        <v>0</v>
      </c>
      <c r="M87" s="9">
        <f>VLOOKUP($G87,Устная!$A$1:$I$13630,9,FALSE)</f>
        <v>4</v>
      </c>
      <c r="N87" s="2">
        <f>SUM(H87:M87)</f>
        <v>9</v>
      </c>
      <c r="O87" s="3"/>
      <c r="P87" s="3">
        <f>IF(ISTEXT(VLOOKUP($G87,Шифры!$A$1:$I$13390,9,FALSE)),VLOOKUP($G87,Шифры!$A$1:$I$13390,9,FALSE),"")</f>
      </c>
    </row>
    <row r="88" spans="1:16" ht="15.75">
      <c r="A88" s="3">
        <f>VLOOKUP($G88,Шифры!$A$1:$H$13390,8,FALSE)</f>
        <v>28370</v>
      </c>
      <c r="B88" s="3">
        <f>B87+1</f>
        <v>82</v>
      </c>
      <c r="C88" s="3" t="str">
        <f>VLOOKUP($G88,Шифры!$A$1:$H$13390,2,FALSE)&amp;" "&amp;VLOOKUP($G88,Шифры!$A$1:$H$13390,3,FALSE)&amp;" "&amp;VLOOKUP($G88,Шифры!$A$1:$H$13390,4,FALSE)</f>
        <v>Филичкина Вероника Вадимовна</v>
      </c>
      <c r="D88" s="3">
        <f>VLOOKUP($G88,Шифры!$A$1:$H$13390,5,FALSE)</f>
        <v>8</v>
      </c>
      <c r="E88" s="3" t="str">
        <f>VLOOKUP($G88,Шифры!$A$1:$H$13390,6,FALSE)</f>
        <v>МОУ СОШ № 91 </v>
      </c>
      <c r="F88" s="3" t="str">
        <f>VLOOKUP($G88,Шифры!$A$1:$H$13390,7,FALSE)</f>
        <v>Металлургический район Челябинского городского округа</v>
      </c>
      <c r="G88" s="13">
        <v>6413</v>
      </c>
      <c r="H88" s="19">
        <v>4</v>
      </c>
      <c r="I88" s="19">
        <v>4</v>
      </c>
      <c r="J88" s="19">
        <v>1</v>
      </c>
      <c r="K88" s="19">
        <v>0</v>
      </c>
      <c r="L88" s="4">
        <v>0</v>
      </c>
      <c r="M88" s="9">
        <f>VLOOKUP($G88,Устная!$A$1:$I$13630,9,FALSE)</f>
        <v>0</v>
      </c>
      <c r="N88" s="2">
        <f>SUM(H88:M88)</f>
        <v>9</v>
      </c>
      <c r="O88" s="3"/>
      <c r="P88" s="3">
        <f>IF(ISTEXT(VLOOKUP($G88,Шифры!$A$1:$I$13390,9,FALSE)),VLOOKUP($G88,Шифры!$A$1:$I$13390,9,FALSE),"")</f>
      </c>
    </row>
    <row r="89" spans="1:16" ht="15.75">
      <c r="A89" s="3">
        <f>VLOOKUP($G89,Шифры!$A$1:$H$13390,8,FALSE)</f>
        <v>28363</v>
      </c>
      <c r="B89" s="3">
        <f>B88+1</f>
        <v>83</v>
      </c>
      <c r="C89" s="3" t="str">
        <f>VLOOKUP($G89,Шифры!$A$1:$H$13390,2,FALSE)&amp;" "&amp;VLOOKUP($G89,Шифры!$A$1:$H$13390,3,FALSE)&amp;" "&amp;VLOOKUP($G89,Шифры!$A$1:$H$13390,4,FALSE)</f>
        <v>Новиков Владислав Александрович</v>
      </c>
      <c r="D89" s="3">
        <f>VLOOKUP($G89,Шифры!$A$1:$H$13390,5,FALSE)</f>
        <v>8</v>
      </c>
      <c r="E89" s="3" t="str">
        <f>VLOOKUP($G89,Шифры!$A$1:$H$13390,6,FALSE)</f>
        <v>МОУ СОШ № 91 </v>
      </c>
      <c r="F89" s="3" t="str">
        <f>VLOOKUP($G89,Шифры!$A$1:$H$13390,7,FALSE)</f>
        <v>Металлургический район Челябинского городского округа</v>
      </c>
      <c r="G89" s="13">
        <v>4642</v>
      </c>
      <c r="H89" s="19">
        <v>4</v>
      </c>
      <c r="I89" s="19">
        <v>4</v>
      </c>
      <c r="J89" s="19">
        <v>0</v>
      </c>
      <c r="K89" s="19">
        <v>0</v>
      </c>
      <c r="L89" s="4">
        <v>0</v>
      </c>
      <c r="M89" s="9">
        <f>VLOOKUP($G89,Устная!$A$1:$I$13630,9,FALSE)</f>
        <v>0</v>
      </c>
      <c r="N89" s="2">
        <f>SUM(H89:M89)</f>
        <v>8</v>
      </c>
      <c r="O89" s="3"/>
      <c r="P89" s="3">
        <f>IF(ISTEXT(VLOOKUP($G89,Шифры!$A$1:$I$13390,9,FALSE)),VLOOKUP($G89,Шифры!$A$1:$I$13390,9,FALSE),"")</f>
      </c>
    </row>
    <row r="90" spans="1:16" ht="15.75">
      <c r="A90" s="3">
        <f>VLOOKUP($G90,Шифры!$A$1:$H$13390,8,FALSE)</f>
        <v>126745</v>
      </c>
      <c r="B90" s="3">
        <f>B89+1</f>
        <v>84</v>
      </c>
      <c r="C90" s="3" t="str">
        <f>VLOOKUP($G90,Шифры!$A$1:$H$13390,2,FALSE)&amp;" "&amp;VLOOKUP($G90,Шифры!$A$1:$H$13390,3,FALSE)&amp;" "&amp;VLOOKUP($G90,Шифры!$A$1:$H$13390,4,FALSE)</f>
        <v>Погорелов Антон Викторович</v>
      </c>
      <c r="D90" s="3">
        <f>VLOOKUP($G90,Шифры!$A$1:$H$13390,5,FALSE)</f>
        <v>7</v>
      </c>
      <c r="E90" s="3" t="str">
        <f>VLOOKUP($G90,Шифры!$A$1:$H$13390,6,FALSE)</f>
        <v>МОУ гимназия № 96 </v>
      </c>
      <c r="F90" s="3" t="str">
        <f>VLOOKUP($G90,Шифры!$A$1:$H$13390,7,FALSE)</f>
        <v>Металлургический район Челябинского городского округа</v>
      </c>
      <c r="G90" s="13">
        <v>5005</v>
      </c>
      <c r="H90" s="19">
        <v>2</v>
      </c>
      <c r="I90" s="19">
        <v>2</v>
      </c>
      <c r="J90" s="19">
        <v>3</v>
      </c>
      <c r="K90" s="19">
        <v>0</v>
      </c>
      <c r="L90" s="4">
        <v>0</v>
      </c>
      <c r="M90" s="9">
        <f>VLOOKUP($G90,Устная!$A$1:$I$13630,9,FALSE)</f>
        <v>0</v>
      </c>
      <c r="N90" s="2">
        <f>SUM(H90:M90)</f>
        <v>7</v>
      </c>
      <c r="O90" s="3"/>
      <c r="P90" s="3">
        <f>IF(ISTEXT(VLOOKUP($G90,Шифры!$A$1:$I$13390,9,FALSE)),VLOOKUP($G90,Шифры!$A$1:$I$13390,9,FALSE),"")</f>
      </c>
    </row>
    <row r="91" spans="1:16" ht="15.75">
      <c r="A91" s="3">
        <f>VLOOKUP($G91,Шифры!$A$1:$H$13390,8,FALSE)</f>
        <v>50061</v>
      </c>
      <c r="B91" s="3">
        <f>B90+1</f>
        <v>85</v>
      </c>
      <c r="C91" s="3" t="str">
        <f>VLOOKUP($G91,Шифры!$A$1:$H$13390,2,FALSE)&amp;" "&amp;VLOOKUP($G91,Шифры!$A$1:$H$13390,3,FALSE)&amp;" "&amp;VLOOKUP($G91,Шифры!$A$1:$H$13390,4,FALSE)</f>
        <v>Качур Яна Сергеевна</v>
      </c>
      <c r="D91" s="3">
        <f>VLOOKUP($G91,Шифры!$A$1:$H$13390,5,FALSE)</f>
        <v>8</v>
      </c>
      <c r="E91" s="3" t="str">
        <f>VLOOKUP($G91,Шифры!$A$1:$H$13390,6,FALSE)</f>
        <v>МОУ СОШ № 70 </v>
      </c>
      <c r="F91" s="3" t="str">
        <f>VLOOKUP($G91,Шифры!$A$1:$H$13390,7,FALSE)</f>
        <v>Металлургический район Челябинского городского округа</v>
      </c>
      <c r="G91" s="13">
        <v>3267</v>
      </c>
      <c r="H91" s="19">
        <v>2</v>
      </c>
      <c r="I91" s="19">
        <v>4</v>
      </c>
      <c r="J91" s="19">
        <v>0</v>
      </c>
      <c r="K91" s="19">
        <v>0</v>
      </c>
      <c r="L91" s="4">
        <v>0</v>
      </c>
      <c r="M91" s="9">
        <f>VLOOKUP($G91,Устная!$A$1:$I$13630,9,FALSE)</f>
        <v>0</v>
      </c>
      <c r="N91" s="2">
        <f>SUM(H91:M91)</f>
        <v>6</v>
      </c>
      <c r="O91" s="3"/>
      <c r="P91" s="3">
        <f>IF(ISTEXT(VLOOKUP($G91,Шифры!$A$1:$I$13390,9,FALSE)),VLOOKUP($G91,Шифры!$A$1:$I$13390,9,FALSE),"")</f>
      </c>
    </row>
    <row r="92" spans="1:16" ht="15.75">
      <c r="A92" s="3">
        <f>VLOOKUP($G92,Шифры!$A$1:$H$13390,8,FALSE)</f>
        <v>28372</v>
      </c>
      <c r="B92" s="3">
        <f>B91+1</f>
        <v>86</v>
      </c>
      <c r="C92" s="3" t="str">
        <f>VLOOKUP($G92,Шифры!$A$1:$H$13390,2,FALSE)&amp;" "&amp;VLOOKUP($G92,Шифры!$A$1:$H$13390,3,FALSE)&amp;" "&amp;VLOOKUP($G92,Шифры!$A$1:$H$13390,4,FALSE)</f>
        <v>Шабалин Павел Дмитриевич</v>
      </c>
      <c r="D92" s="3">
        <f>VLOOKUP($G92,Шифры!$A$1:$H$13390,5,FALSE)</f>
        <v>8</v>
      </c>
      <c r="E92" s="3" t="str">
        <f>VLOOKUP($G92,Шифры!$A$1:$H$13390,6,FALSE)</f>
        <v>МОУ СОШ № 91 </v>
      </c>
      <c r="F92" s="3" t="str">
        <f>VLOOKUP($G92,Шифры!$A$1:$H$13390,7,FALSE)</f>
        <v>Металлургический район Челябинского городского округа</v>
      </c>
      <c r="G92" s="13">
        <v>6787</v>
      </c>
      <c r="H92" s="19">
        <v>4</v>
      </c>
      <c r="I92" s="19">
        <v>2</v>
      </c>
      <c r="J92" s="19">
        <v>0</v>
      </c>
      <c r="K92" s="19">
        <v>0</v>
      </c>
      <c r="L92" s="4">
        <v>0</v>
      </c>
      <c r="M92" s="9">
        <f>VLOOKUP($G92,Устная!$A$1:$I$13630,9,FALSE)</f>
        <v>0</v>
      </c>
      <c r="N92" s="2">
        <f>SUM(H92:M92)</f>
        <v>6</v>
      </c>
      <c r="O92" s="3"/>
      <c r="P92" s="3">
        <f>IF(ISTEXT(VLOOKUP($G92,Шифры!$A$1:$I$13390,9,FALSE)),VLOOKUP($G92,Шифры!$A$1:$I$13390,9,FALSE),"")</f>
      </c>
    </row>
    <row r="93" spans="1:16" ht="15.75">
      <c r="A93" s="3">
        <f>VLOOKUP($G93,Шифры!$A$1:$H$13390,8,FALSE)</f>
        <v>43041</v>
      </c>
      <c r="B93" s="3">
        <f>B92+1</f>
        <v>87</v>
      </c>
      <c r="C93" s="3" t="str">
        <f>VLOOKUP($G93,Шифры!$A$1:$H$13390,2,FALSE)&amp;" "&amp;VLOOKUP($G93,Шифры!$A$1:$H$13390,3,FALSE)&amp;" "&amp;VLOOKUP($G93,Шифры!$A$1:$H$13390,4,FALSE)</f>
        <v>Рахматуллин Артур Ахатович</v>
      </c>
      <c r="D93" s="3">
        <f>VLOOKUP($G93,Шифры!$A$1:$H$13390,5,FALSE)</f>
        <v>8</v>
      </c>
      <c r="E93" s="3" t="str">
        <f>VLOOKUP($G93,Шифры!$A$1:$H$13390,6,FALSE)</f>
        <v>МОУ лицей №77</v>
      </c>
      <c r="F93" s="3" t="str">
        <f>VLOOKUP($G93,Шифры!$A$1:$H$13390,7,FALSE)</f>
        <v>Ленинский район Челябинского городского округа</v>
      </c>
      <c r="G93" s="13">
        <v>5192</v>
      </c>
      <c r="H93" s="19">
        <v>0</v>
      </c>
      <c r="I93" s="19">
        <v>0</v>
      </c>
      <c r="J93" s="19">
        <v>0</v>
      </c>
      <c r="K93" s="19">
        <v>0</v>
      </c>
      <c r="L93" s="4">
        <v>0</v>
      </c>
      <c r="M93" s="9">
        <f>VLOOKUP($G93,Устная!$A$1:$I$13630,9,FALSE)</f>
        <v>0</v>
      </c>
      <c r="N93" s="2">
        <f>SUM(H93:M93)</f>
        <v>0</v>
      </c>
      <c r="O93" s="3"/>
      <c r="P93" s="3">
        <f>IF(ISTEXT(VLOOKUP($G93,Шифры!$A$1:$I$13390,9,FALSE)),VLOOKUP($G93,Шифры!$A$1:$I$13390,9,FALSE),"")</f>
      </c>
    </row>
  </sheetData>
  <sheetProtection/>
  <autoFilter ref="A6:N93">
    <sortState ref="A7:N93">
      <sortCondition descending="1" sortBy="value" ref="N7:N93"/>
    </sortState>
  </autoFilter>
  <mergeCells count="7">
    <mergeCell ref="A2:P2"/>
    <mergeCell ref="A1:P1"/>
    <mergeCell ref="H4:H5"/>
    <mergeCell ref="I4:I5"/>
    <mergeCell ref="J4:J5"/>
    <mergeCell ref="K4:K5"/>
    <mergeCell ref="L4:L5"/>
  </mergeCells>
  <printOptions/>
  <pageMargins left="0.25" right="0.25" top="0.75" bottom="0.75" header="0.3" footer="0.3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00390625" style="0" customWidth="1"/>
    <col min="2" max="2" width="4.7109375" style="0" customWidth="1"/>
    <col min="3" max="3" width="38.140625" style="0" bestFit="1" customWidth="1"/>
    <col min="4" max="4" width="6.140625" style="0" customWidth="1"/>
    <col min="5" max="5" width="22.28125" style="0" customWidth="1"/>
    <col min="6" max="6" width="22.421875" style="0" customWidth="1"/>
    <col min="7" max="7" width="6.8515625" style="0" customWidth="1"/>
    <col min="8" max="13" width="8.7109375" style="20" customWidth="1"/>
    <col min="14" max="14" width="7.7109375" style="21" bestFit="1" customWidth="1"/>
    <col min="16" max="16" width="13.28125" style="0" bestFit="1" customWidth="1"/>
  </cols>
  <sheetData>
    <row r="1" spans="1:16" ht="15">
      <c r="A1" s="28" t="str">
        <f>Настройки!B1&amp;"   протокол муниципального этапа Всероссийской олимпиады школьников по "&amp;Настройки!B2</f>
        <v>Предварительный   протокол муниципального этапа Всероссийской олимпиады школьников по немецкому языку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8:12" ht="15.75">
      <c r="H4" s="29" t="s">
        <v>861</v>
      </c>
      <c r="I4" s="29" t="s">
        <v>862</v>
      </c>
      <c r="J4" s="29" t="s">
        <v>863</v>
      </c>
      <c r="K4" s="29" t="s">
        <v>864</v>
      </c>
      <c r="L4" s="29" t="s">
        <v>13</v>
      </c>
    </row>
    <row r="5" spans="1:16" ht="36" customHeight="1">
      <c r="A5" s="3" t="s">
        <v>5</v>
      </c>
      <c r="B5" s="3" t="s">
        <v>0</v>
      </c>
      <c r="C5" s="4" t="s">
        <v>1</v>
      </c>
      <c r="D5" s="3" t="s">
        <v>2</v>
      </c>
      <c r="E5" s="3" t="s">
        <v>3</v>
      </c>
      <c r="F5" s="3" t="s">
        <v>4</v>
      </c>
      <c r="G5" s="3" t="s">
        <v>10</v>
      </c>
      <c r="H5" s="32"/>
      <c r="I5" s="32"/>
      <c r="J5" s="32"/>
      <c r="K5" s="32"/>
      <c r="L5" s="33"/>
      <c r="M5" s="11" t="s">
        <v>14</v>
      </c>
      <c r="N5" s="2" t="s">
        <v>12</v>
      </c>
      <c r="O5" s="6" t="s">
        <v>6</v>
      </c>
      <c r="P5" s="6" t="s">
        <v>11</v>
      </c>
    </row>
    <row r="6" spans="1:16" ht="4.5" customHeight="1">
      <c r="A6" s="3" t="s">
        <v>5</v>
      </c>
      <c r="B6" s="3">
        <v>0</v>
      </c>
      <c r="C6" s="5" t="s">
        <v>1</v>
      </c>
      <c r="D6" s="3" t="s">
        <v>2</v>
      </c>
      <c r="E6" s="3" t="s">
        <v>3</v>
      </c>
      <c r="F6" s="3" t="s">
        <v>4</v>
      </c>
      <c r="G6" s="3" t="s">
        <v>10</v>
      </c>
      <c r="H6" s="22"/>
      <c r="I6" s="22"/>
      <c r="J6" s="22"/>
      <c r="K6" s="22"/>
      <c r="L6" s="22"/>
      <c r="M6" s="23"/>
      <c r="N6" s="2"/>
      <c r="O6" s="3"/>
      <c r="P6" s="3"/>
    </row>
    <row r="7" spans="1:16" ht="15.75">
      <c r="A7" s="3">
        <f>VLOOKUP($G7,Шифры!$A$1:$H$13390,8,FALSE)</f>
        <v>71853</v>
      </c>
      <c r="B7" s="3">
        <f>B6+1</f>
        <v>1</v>
      </c>
      <c r="C7" s="26" t="str">
        <f>VLOOKUP($G7,Шифры!$A$1:$H$13390,2,FALSE)&amp;" "&amp;VLOOKUP($G7,Шифры!$A$1:$H$13390,3,FALSE)&amp;" "&amp;VLOOKUP($G7,Шифры!$A$1:$H$13390,4,FALSE)</f>
        <v>Владыкина Екатерина Екатерина</v>
      </c>
      <c r="D7" s="26">
        <f>VLOOKUP($G7,Шифры!$A$1:$H$13390,5,FALSE)</f>
        <v>11</v>
      </c>
      <c r="E7" s="26" t="str">
        <f>VLOOKUP($G7,Шифры!$A$1:$H$13390,6,FALSE)</f>
        <v>МОУ гимназия № 96 </v>
      </c>
      <c r="F7" s="26" t="str">
        <f>VLOOKUP($G7,Шифры!$A$1:$H$13390,7,FALSE)</f>
        <v>Металлургический район Челябинского городского округа</v>
      </c>
      <c r="G7" s="13">
        <v>1881</v>
      </c>
      <c r="H7" s="19">
        <v>8</v>
      </c>
      <c r="I7" s="19">
        <v>9</v>
      </c>
      <c r="J7" s="19">
        <v>12</v>
      </c>
      <c r="K7" s="19">
        <v>10</v>
      </c>
      <c r="L7" s="24">
        <v>20</v>
      </c>
      <c r="M7" s="25">
        <f>VLOOKUP($G7,Устная!$A$1:$I$13630,9,FALSE)</f>
        <v>25</v>
      </c>
      <c r="N7" s="2">
        <f>SUM(H7:M7)</f>
        <v>84</v>
      </c>
      <c r="O7" s="3"/>
      <c r="P7" s="3">
        <f>IF(ISTEXT(VLOOKUP($G7,Шифры!$A$1:$I$13390,9,FALSE)),VLOOKUP($G7,Шифры!$A$1:$I$13390,9,FALSE),"")</f>
      </c>
    </row>
    <row r="8" spans="1:16" ht="15.75">
      <c r="A8" s="3">
        <f>VLOOKUP($G8,Шифры!$A$1:$H$13390,8,FALSE)</f>
        <v>99449</v>
      </c>
      <c r="B8" s="3">
        <f>B7+1</f>
        <v>2</v>
      </c>
      <c r="C8" s="3" t="str">
        <f>VLOOKUP($G8,Шифры!$A$1:$H$13390,2,FALSE)&amp;" "&amp;VLOOKUP($G8,Шифры!$A$1:$H$13390,3,FALSE)&amp;" "&amp;VLOOKUP($G8,Шифры!$A$1:$H$13390,4,FALSE)</f>
        <v>Йессе Тобиас </v>
      </c>
      <c r="D8" s="3">
        <f>VLOOKUP($G8,Шифры!$A$1:$H$13390,5,FALSE)</f>
        <v>10</v>
      </c>
      <c r="E8" s="3" t="str">
        <f>VLOOKUP($G8,Шифры!$A$1:$H$13390,6,FALSE)</f>
        <v>МОУ гимназия № 96 </v>
      </c>
      <c r="F8" s="3" t="str">
        <f>VLOOKUP($G8,Шифры!$A$1:$H$13390,7,FALSE)</f>
        <v>Металлургический район Челябинского городского округа</v>
      </c>
      <c r="G8" s="13">
        <v>3124</v>
      </c>
      <c r="H8" s="19">
        <v>8</v>
      </c>
      <c r="I8" s="19">
        <v>10</v>
      </c>
      <c r="J8" s="19">
        <v>12</v>
      </c>
      <c r="K8" s="19">
        <v>3</v>
      </c>
      <c r="L8" s="24">
        <v>20</v>
      </c>
      <c r="M8" s="25">
        <f>VLOOKUP($G8,Устная!$A$1:$I$13630,9,FALSE)</f>
        <v>25</v>
      </c>
      <c r="N8" s="2">
        <f>SUM(H8:M8)</f>
        <v>78</v>
      </c>
      <c r="O8" s="3"/>
      <c r="P8" s="3">
        <f>IF(ISTEXT(VLOOKUP($G8,Шифры!$A$1:$I$13390,9,FALSE)),VLOOKUP($G8,Шифры!$A$1:$I$13390,9,FALSE),"")</f>
      </c>
    </row>
    <row r="9" spans="1:16" ht="15.75">
      <c r="A9" s="3">
        <f>VLOOKUP($G9,Шифры!$A$1:$H$13390,8,FALSE)</f>
        <v>0</v>
      </c>
      <c r="B9" s="3">
        <f>B8+1</f>
        <v>3</v>
      </c>
      <c r="C9" s="3" t="str">
        <f>VLOOKUP($G9,Шифры!$A$1:$H$13390,2,FALSE)&amp;" "&amp;VLOOKUP($G9,Шифры!$A$1:$H$13390,3,FALSE)&amp;" "&amp;VLOOKUP($G9,Шифры!$A$1:$H$13390,4,FALSE)</f>
        <v>Колотухина Екатерина Сергеевна</v>
      </c>
      <c r="D9" s="3">
        <f>VLOOKUP($G9,Шифры!$A$1:$H$13390,5,FALSE)</f>
        <v>11</v>
      </c>
      <c r="E9" s="3" t="str">
        <f>VLOOKUP($G9,Шифры!$A$1:$H$13390,6,FALSE)</f>
        <v>МАОУ гимназия №93</v>
      </c>
      <c r="F9" s="3" t="str">
        <f>VLOOKUP($G9,Шифры!$A$1:$H$13390,7,FALSE)</f>
        <v>Курчатовский</v>
      </c>
      <c r="G9" s="13">
        <v>9141</v>
      </c>
      <c r="H9" s="19">
        <v>7</v>
      </c>
      <c r="I9" s="19">
        <v>10</v>
      </c>
      <c r="J9" s="19">
        <v>11</v>
      </c>
      <c r="K9" s="19">
        <v>5</v>
      </c>
      <c r="L9" s="24">
        <v>20</v>
      </c>
      <c r="M9" s="25">
        <f>VLOOKUP($G9,Устная!$A$1:$I$13630,9,FALSE)</f>
        <v>25</v>
      </c>
      <c r="N9" s="2">
        <f>SUM(H9:M9)</f>
        <v>78</v>
      </c>
      <c r="O9" s="3"/>
      <c r="P9" s="3">
        <f>IF(ISTEXT(VLOOKUP($G9,Шифры!$A$1:$I$13390,9,FALSE)),VLOOKUP($G9,Шифры!$A$1:$I$13390,9,FALSE),"")</f>
      </c>
    </row>
    <row r="10" spans="1:16" ht="15.75">
      <c r="A10" s="3">
        <f>VLOOKUP($G10,Шифры!$A$1:$H$13390,8,FALSE)</f>
        <v>48293</v>
      </c>
      <c r="B10" s="3">
        <f>B9+1</f>
        <v>4</v>
      </c>
      <c r="C10" s="3" t="str">
        <f>VLOOKUP($G10,Шифры!$A$1:$H$13390,2,FALSE)&amp;" "&amp;VLOOKUP($G10,Шифры!$A$1:$H$13390,3,FALSE)&amp;" "&amp;VLOOKUP($G10,Шифры!$A$1:$H$13390,4,FALSE)</f>
        <v>Школа Анастасия Александровна</v>
      </c>
      <c r="D10" s="3">
        <f>VLOOKUP($G10,Шифры!$A$1:$H$13390,5,FALSE)</f>
        <v>10</v>
      </c>
      <c r="E10" s="3" t="str">
        <f>VLOOKUP($G10,Шифры!$A$1:$H$13390,6,FALSE)</f>
        <v>МОУ гимназия № 96 </v>
      </c>
      <c r="F10" s="3" t="str">
        <f>VLOOKUP($G10,Шифры!$A$1:$H$13390,7,FALSE)</f>
        <v>Металлургический район Челябинского городского округа</v>
      </c>
      <c r="G10" s="13">
        <v>6974</v>
      </c>
      <c r="H10" s="19">
        <v>8</v>
      </c>
      <c r="I10" s="19">
        <v>8</v>
      </c>
      <c r="J10" s="19">
        <v>9</v>
      </c>
      <c r="K10" s="19">
        <v>12</v>
      </c>
      <c r="L10" s="24">
        <v>15</v>
      </c>
      <c r="M10" s="25">
        <f>VLOOKUP($G10,Устная!$A$1:$I$13630,9,FALSE)</f>
        <v>25</v>
      </c>
      <c r="N10" s="2">
        <f>SUM(H10:M10)</f>
        <v>77</v>
      </c>
      <c r="O10" s="3"/>
      <c r="P10" s="3">
        <f>IF(ISTEXT(VLOOKUP($G10,Шифры!$A$1:$I$13390,9,FALSE)),VLOOKUP($G10,Шифры!$A$1:$I$13390,9,FALSE),"")</f>
      </c>
    </row>
    <row r="11" spans="1:16" ht="15.75">
      <c r="A11" s="3">
        <f>VLOOKUP($G11,Шифры!$A$1:$H$13390,8,FALSE)</f>
        <v>82290</v>
      </c>
      <c r="B11" s="3">
        <f>B10+1</f>
        <v>5</v>
      </c>
      <c r="C11" s="3" t="str">
        <f>VLOOKUP($G11,Шифры!$A$1:$H$13390,2,FALSE)&amp;" "&amp;VLOOKUP($G11,Шифры!$A$1:$H$13390,3,FALSE)&amp;" "&amp;VLOOKUP($G11,Шифры!$A$1:$H$13390,4,FALSE)</f>
        <v>Фризен Кирилл Константинович</v>
      </c>
      <c r="D11" s="3">
        <f>VLOOKUP($G11,Шифры!$A$1:$H$13390,5,FALSE)</f>
        <v>10</v>
      </c>
      <c r="E11" s="3" t="str">
        <f>VLOOKUP($G11,Шифры!$A$1:$H$13390,6,FALSE)</f>
        <v>МОУ СОШ №148</v>
      </c>
      <c r="F11" s="3" t="str">
        <f>VLOOKUP($G11,Шифры!$A$1:$H$13390,7,FALSE)</f>
        <v>Центральный район Челябинского городского округа</v>
      </c>
      <c r="G11" s="13">
        <v>6435</v>
      </c>
      <c r="H11" s="19">
        <v>8</v>
      </c>
      <c r="I11" s="19">
        <v>8</v>
      </c>
      <c r="J11" s="19">
        <v>11</v>
      </c>
      <c r="K11" s="19">
        <v>6</v>
      </c>
      <c r="L11" s="24">
        <v>18</v>
      </c>
      <c r="M11" s="25">
        <f>VLOOKUP($G11,Устная!$A$1:$I$13630,9,FALSE)</f>
        <v>25</v>
      </c>
      <c r="N11" s="2">
        <f>SUM(H11:M11)</f>
        <v>76</v>
      </c>
      <c r="O11" s="3"/>
      <c r="P11" s="3">
        <f>IF(ISTEXT(VLOOKUP($G11,Шифры!$A$1:$I$13390,9,FALSE)),VLOOKUP($G11,Шифры!$A$1:$I$13390,9,FALSE),"")</f>
      </c>
    </row>
    <row r="12" spans="1:16" ht="15.75">
      <c r="A12" s="3">
        <f>VLOOKUP($G12,Шифры!$A$1:$H$13390,8,FALSE)</f>
        <v>26680</v>
      </c>
      <c r="B12" s="3">
        <f>B11+1</f>
        <v>6</v>
      </c>
      <c r="C12" s="3" t="str">
        <f>VLOOKUP($G12,Шифры!$A$1:$H$13390,2,FALSE)&amp;" "&amp;VLOOKUP($G12,Шифры!$A$1:$H$13390,3,FALSE)&amp;" "&amp;VLOOKUP($G12,Шифры!$A$1:$H$13390,4,FALSE)</f>
        <v>Герда Александра Геннадьевна</v>
      </c>
      <c r="D12" s="3">
        <f>VLOOKUP($G12,Шифры!$A$1:$H$13390,5,FALSE)</f>
        <v>10</v>
      </c>
      <c r="E12" s="3" t="str">
        <f>VLOOKUP($G12,Шифры!$A$1:$H$13390,6,FALSE)</f>
        <v>МОУ СОШ № 91 </v>
      </c>
      <c r="F12" s="3" t="str">
        <f>VLOOKUP($G12,Шифры!$A$1:$H$13390,7,FALSE)</f>
        <v>Металлургический район Челябинского городского округа</v>
      </c>
      <c r="G12" s="13">
        <v>2079</v>
      </c>
      <c r="H12" s="19">
        <v>7</v>
      </c>
      <c r="I12" s="19">
        <v>9</v>
      </c>
      <c r="J12" s="19">
        <v>9</v>
      </c>
      <c r="K12" s="19">
        <v>6</v>
      </c>
      <c r="L12" s="24">
        <v>19</v>
      </c>
      <c r="M12" s="25">
        <f>VLOOKUP($G12,Устная!$A$1:$I$13630,9,FALSE)</f>
        <v>25</v>
      </c>
      <c r="N12" s="2">
        <f>SUM(H12:M12)</f>
        <v>75</v>
      </c>
      <c r="O12" s="3"/>
      <c r="P12" s="3">
        <f>IF(ISTEXT(VLOOKUP($G12,Шифры!$A$1:$I$13390,9,FALSE)),VLOOKUP($G12,Шифры!$A$1:$I$13390,9,FALSE),"")</f>
      </c>
    </row>
    <row r="13" spans="1:16" ht="15.75">
      <c r="A13" s="3">
        <f>VLOOKUP($G13,Шифры!$A$1:$H$13390,8,FALSE)</f>
        <v>33593</v>
      </c>
      <c r="B13" s="3">
        <f>B12+1</f>
        <v>7</v>
      </c>
      <c r="C13" s="3" t="str">
        <f>VLOOKUP($G13,Шифры!$A$1:$H$13390,2,FALSE)&amp;" "&amp;VLOOKUP($G13,Шифры!$A$1:$H$13390,3,FALSE)&amp;" "&amp;VLOOKUP($G13,Шифры!$A$1:$H$13390,4,FALSE)</f>
        <v>Кузнецова Екатерина Андреевна</v>
      </c>
      <c r="D13" s="3">
        <f>VLOOKUP($G13,Шифры!$A$1:$H$13390,5,FALSE)</f>
        <v>10</v>
      </c>
      <c r="E13" s="3" t="str">
        <f>VLOOKUP($G13,Шифры!$A$1:$H$13390,6,FALSE)</f>
        <v>МОУ гимназия № 96 </v>
      </c>
      <c r="F13" s="3" t="str">
        <f>VLOOKUP($G13,Шифры!$A$1:$H$13390,7,FALSE)</f>
        <v>Металлургический район Челябинского городского округа</v>
      </c>
      <c r="G13" s="13">
        <v>3839</v>
      </c>
      <c r="H13" s="19">
        <v>7</v>
      </c>
      <c r="I13" s="19">
        <v>8</v>
      </c>
      <c r="J13" s="19">
        <v>4</v>
      </c>
      <c r="K13" s="19">
        <v>9</v>
      </c>
      <c r="L13" s="24">
        <v>20</v>
      </c>
      <c r="M13" s="25">
        <f>VLOOKUP($G13,Устная!$A$1:$I$13630,9,FALSE)</f>
        <v>25</v>
      </c>
      <c r="N13" s="2">
        <f>SUM(H13:M13)</f>
        <v>73</v>
      </c>
      <c r="O13" s="3"/>
      <c r="P13" s="3">
        <f>IF(ISTEXT(VLOOKUP($G13,Шифры!$A$1:$I$13390,9,FALSE)),VLOOKUP($G13,Шифры!$A$1:$I$13390,9,FALSE),"")</f>
      </c>
    </row>
    <row r="14" spans="1:16" ht="15.75">
      <c r="A14" s="3">
        <f>VLOOKUP($G14,Шифры!$A$1:$H$13390,8,FALSE)</f>
        <v>48270</v>
      </c>
      <c r="B14" s="3">
        <f>B13+1</f>
        <v>8</v>
      </c>
      <c r="C14" s="3" t="str">
        <f>VLOOKUP($G14,Шифры!$A$1:$H$13390,2,FALSE)&amp;" "&amp;VLOOKUP($G14,Шифры!$A$1:$H$13390,3,FALSE)&amp;" "&amp;VLOOKUP($G14,Шифры!$A$1:$H$13390,4,FALSE)</f>
        <v>Лукина Алена Александровна</v>
      </c>
      <c r="D14" s="3">
        <f>VLOOKUP($G14,Шифры!$A$1:$H$13390,5,FALSE)</f>
        <v>10</v>
      </c>
      <c r="E14" s="3" t="str">
        <f>VLOOKUP($G14,Шифры!$A$1:$H$13390,6,FALSE)</f>
        <v>МОУ гимназия № 96 </v>
      </c>
      <c r="F14" s="3" t="str">
        <f>VLOOKUP($G14,Шифры!$A$1:$H$13390,7,FALSE)</f>
        <v>Металлургический район Челябинского городского округа</v>
      </c>
      <c r="G14" s="13">
        <v>4026</v>
      </c>
      <c r="H14" s="19">
        <v>6</v>
      </c>
      <c r="I14" s="19">
        <v>8</v>
      </c>
      <c r="J14" s="19">
        <v>5</v>
      </c>
      <c r="K14" s="19">
        <v>9</v>
      </c>
      <c r="L14" s="24">
        <v>20</v>
      </c>
      <c r="M14" s="25">
        <f>VLOOKUP($G14,Устная!$A$1:$I$13630,9,FALSE)</f>
        <v>25</v>
      </c>
      <c r="N14" s="2">
        <f>SUM(H14:M14)</f>
        <v>73</v>
      </c>
      <c r="O14" s="3"/>
      <c r="P14" s="3">
        <f>IF(ISTEXT(VLOOKUP($G14,Шифры!$A$1:$I$13390,9,FALSE)),VLOOKUP($G14,Шифры!$A$1:$I$13390,9,FALSE),"")</f>
      </c>
    </row>
    <row r="15" spans="1:16" ht="15.75">
      <c r="A15" s="3">
        <f>VLOOKUP($G15,Шифры!$A$1:$H$13390,8,FALSE)</f>
        <v>0</v>
      </c>
      <c r="B15" s="3">
        <f>B14+1</f>
        <v>9</v>
      </c>
      <c r="C15" s="3" t="str">
        <f>VLOOKUP($G15,Шифры!$A$1:$H$13390,2,FALSE)&amp;" "&amp;VLOOKUP($G15,Шифры!$A$1:$H$13390,3,FALSE)&amp;" "&amp;VLOOKUP($G15,Шифры!$A$1:$H$13390,4,FALSE)</f>
        <v>Якушева Полина Петровна</v>
      </c>
      <c r="D15" s="3">
        <f>VLOOKUP($G15,Шифры!$A$1:$H$13390,5,FALSE)</f>
        <v>11</v>
      </c>
      <c r="E15" s="3" t="str">
        <f>VLOOKUP($G15,Шифры!$A$1:$H$13390,6,FALSE)</f>
        <v>МАОУ гимназия№96</v>
      </c>
      <c r="F15" s="3" t="str">
        <f>VLOOKUP($G15,Шифры!$A$1:$H$13390,7,FALSE)</f>
        <v>Металлургический</v>
      </c>
      <c r="G15" s="13">
        <v>7821</v>
      </c>
      <c r="H15" s="19">
        <v>7</v>
      </c>
      <c r="I15" s="19">
        <v>4</v>
      </c>
      <c r="J15" s="19">
        <v>8</v>
      </c>
      <c r="K15" s="19">
        <v>9</v>
      </c>
      <c r="L15" s="24">
        <v>18</v>
      </c>
      <c r="M15" s="25">
        <f>VLOOKUP($G15,Устная!$A$1:$I$13630,9,FALSE)</f>
        <v>25</v>
      </c>
      <c r="N15" s="2">
        <f>SUM(H15:M15)</f>
        <v>71</v>
      </c>
      <c r="O15" s="3"/>
      <c r="P15" s="3">
        <f>IF(ISTEXT(VLOOKUP($G15,Шифры!$A$1:$I$13390,9,FALSE)),VLOOKUP($G15,Шифры!$A$1:$I$13390,9,FALSE),"")</f>
      </c>
    </row>
    <row r="16" spans="1:16" ht="15.75">
      <c r="A16" s="3">
        <f>VLOOKUP($G16,Шифры!$A$1:$H$13390,8,FALSE)</f>
        <v>48089</v>
      </c>
      <c r="B16" s="3">
        <f>B15+1</f>
        <v>10</v>
      </c>
      <c r="C16" s="3" t="str">
        <f>VLOOKUP($G16,Шифры!$A$1:$H$13390,2,FALSE)&amp;" "&amp;VLOOKUP($G16,Шифры!$A$1:$H$13390,3,FALSE)&amp;" "&amp;VLOOKUP($G16,Шифры!$A$1:$H$13390,4,FALSE)</f>
        <v>Рунг Полина Сергеевна</v>
      </c>
      <c r="D16" s="3">
        <f>VLOOKUP($G16,Шифры!$A$1:$H$13390,5,FALSE)</f>
        <v>10</v>
      </c>
      <c r="E16" s="3" t="str">
        <f>VLOOKUP($G16,Шифры!$A$1:$H$13390,6,FALSE)</f>
        <v>МОУ гимназия № 96 </v>
      </c>
      <c r="F16" s="3" t="str">
        <f>VLOOKUP($G16,Шифры!$A$1:$H$13390,7,FALSE)</f>
        <v>Металлургический район Челябинского городского округа</v>
      </c>
      <c r="G16" s="13">
        <v>5368</v>
      </c>
      <c r="H16" s="19">
        <v>7</v>
      </c>
      <c r="I16" s="19">
        <v>5</v>
      </c>
      <c r="J16" s="19">
        <v>7</v>
      </c>
      <c r="K16" s="19">
        <v>8</v>
      </c>
      <c r="L16" s="24">
        <v>18</v>
      </c>
      <c r="M16" s="25">
        <f>VLOOKUP($G16,Устная!$A$1:$I$13630,9,FALSE)</f>
        <v>25</v>
      </c>
      <c r="N16" s="2">
        <f>SUM(H16:M16)</f>
        <v>70</v>
      </c>
      <c r="O16" s="3"/>
      <c r="P16" s="3">
        <f>IF(ISTEXT(VLOOKUP($G16,Шифры!$A$1:$I$13390,9,FALSE)),VLOOKUP($G16,Шифры!$A$1:$I$13390,9,FALSE),"")</f>
      </c>
    </row>
    <row r="17" spans="1:16" ht="15.75">
      <c r="A17" s="3">
        <f>VLOOKUP($G17,Шифры!$A$1:$H$13390,8,FALSE)</f>
        <v>99447</v>
      </c>
      <c r="B17" s="3">
        <f>B16+1</f>
        <v>11</v>
      </c>
      <c r="C17" s="3" t="str">
        <f>VLOOKUP($G17,Шифры!$A$1:$H$13390,2,FALSE)&amp;" "&amp;VLOOKUP($G17,Шифры!$A$1:$H$13390,3,FALSE)&amp;" "&amp;VLOOKUP($G17,Шифры!$A$1:$H$13390,4,FALSE)</f>
        <v>Йессе Оливер </v>
      </c>
      <c r="D17" s="3">
        <f>VLOOKUP($G17,Шифры!$A$1:$H$13390,5,FALSE)</f>
        <v>9</v>
      </c>
      <c r="E17" s="3" t="str">
        <f>VLOOKUP($G17,Шифры!$A$1:$H$13390,6,FALSE)</f>
        <v>МОУ гимназия № 96 </v>
      </c>
      <c r="F17" s="3" t="str">
        <f>VLOOKUP($G17,Шифры!$A$1:$H$13390,7,FALSE)</f>
        <v>Металлургический район Челябинского городского округа</v>
      </c>
      <c r="G17" s="13">
        <v>3135</v>
      </c>
      <c r="H17" s="19">
        <v>7</v>
      </c>
      <c r="I17" s="19">
        <v>7</v>
      </c>
      <c r="J17" s="19">
        <v>9</v>
      </c>
      <c r="K17" s="19">
        <v>3</v>
      </c>
      <c r="L17" s="24">
        <v>19</v>
      </c>
      <c r="M17" s="25">
        <f>VLOOKUP($G17,Устная!$A$1:$I$13630,9,FALSE)</f>
        <v>24</v>
      </c>
      <c r="N17" s="2">
        <f>SUM(H17:M17)</f>
        <v>69</v>
      </c>
      <c r="O17" s="3"/>
      <c r="P17" s="3">
        <f>IF(ISTEXT(VLOOKUP($G17,Шифры!$A$1:$I$13390,9,FALSE)),VLOOKUP($G17,Шифры!$A$1:$I$13390,9,FALSE),"")</f>
      </c>
    </row>
    <row r="18" spans="1:16" ht="15.75">
      <c r="A18" s="3">
        <f>VLOOKUP($G18,Шифры!$A$1:$H$13390,8,FALSE)</f>
        <v>48247</v>
      </c>
      <c r="B18" s="3">
        <f>B17+1</f>
        <v>12</v>
      </c>
      <c r="C18" s="3" t="str">
        <f>VLOOKUP($G18,Шифры!$A$1:$H$13390,2,FALSE)&amp;" "&amp;VLOOKUP($G18,Шифры!$A$1:$H$13390,3,FALSE)&amp;" "&amp;VLOOKUP($G18,Шифры!$A$1:$H$13390,4,FALSE)</f>
        <v>Бабикова Марина Евгеньевна</v>
      </c>
      <c r="D18" s="3">
        <f>VLOOKUP($G18,Шифры!$A$1:$H$13390,5,FALSE)</f>
        <v>10</v>
      </c>
      <c r="E18" s="3" t="str">
        <f>VLOOKUP($G18,Шифры!$A$1:$H$13390,6,FALSE)</f>
        <v>МОУ гимназия № 96 </v>
      </c>
      <c r="F18" s="3" t="str">
        <f>VLOOKUP($G18,Шифры!$A$1:$H$13390,7,FALSE)</f>
        <v>Металлургический район Челябинского городского округа</v>
      </c>
      <c r="G18" s="13">
        <v>1375</v>
      </c>
      <c r="H18" s="19">
        <v>7</v>
      </c>
      <c r="I18" s="19">
        <v>8</v>
      </c>
      <c r="J18" s="19">
        <v>4</v>
      </c>
      <c r="K18" s="19">
        <v>9</v>
      </c>
      <c r="L18" s="19">
        <v>15</v>
      </c>
      <c r="M18" s="25">
        <f>VLOOKUP($G18,Устная!$A$1:$I$13630,9,FALSE)</f>
        <v>25</v>
      </c>
      <c r="N18" s="2">
        <f>SUM(H18:M18)</f>
        <v>68</v>
      </c>
      <c r="O18" s="3"/>
      <c r="P18" s="3">
        <f>IF(ISTEXT(VLOOKUP($G18,Шифры!$A$1:$I$13390,9,FALSE)),VLOOKUP($G18,Шифры!$A$1:$I$13390,9,FALSE),"")</f>
      </c>
    </row>
    <row r="19" spans="1:16" ht="15.75">
      <c r="A19" s="3">
        <f>VLOOKUP($G19,Шифры!$A$1:$H$13390,8,FALSE)</f>
        <v>79852</v>
      </c>
      <c r="B19" s="3">
        <f>B18+1</f>
        <v>13</v>
      </c>
      <c r="C19" s="3" t="str">
        <f>VLOOKUP($G19,Шифры!$A$1:$H$13390,2,FALSE)&amp;" "&amp;VLOOKUP($G19,Шифры!$A$1:$H$13390,3,FALSE)&amp;" "&amp;VLOOKUP($G19,Шифры!$A$1:$H$13390,4,FALSE)</f>
        <v>Щёткина Дарья Павловна</v>
      </c>
      <c r="D19" s="3">
        <f>VLOOKUP($G19,Шифры!$A$1:$H$13390,5,FALSE)</f>
        <v>10</v>
      </c>
      <c r="E19" s="3" t="str">
        <f>VLOOKUP($G19,Шифры!$A$1:$H$13390,6,FALSE)</f>
        <v>МОУ гимназия №23</v>
      </c>
      <c r="F19" s="3" t="str">
        <f>VLOOKUP($G19,Шифры!$A$1:$H$13390,7,FALSE)</f>
        <v>Калининский район Челябинского городского округа</v>
      </c>
      <c r="G19" s="13">
        <v>7040</v>
      </c>
      <c r="H19" s="19">
        <v>6</v>
      </c>
      <c r="I19" s="19">
        <v>7</v>
      </c>
      <c r="J19" s="19">
        <v>8</v>
      </c>
      <c r="K19" s="19">
        <v>3</v>
      </c>
      <c r="L19" s="24">
        <v>20</v>
      </c>
      <c r="M19" s="25">
        <f>VLOOKUP($G19,Устная!$A$1:$I$13630,9,FALSE)</f>
        <v>22</v>
      </c>
      <c r="N19" s="2">
        <f>SUM(H19:M19)</f>
        <v>66</v>
      </c>
      <c r="O19" s="3"/>
      <c r="P19" s="3">
        <f>IF(ISTEXT(VLOOKUP($G19,Шифры!$A$1:$I$13390,9,FALSE)),VLOOKUP($G19,Шифры!$A$1:$I$13390,9,FALSE),"")</f>
      </c>
    </row>
    <row r="20" spans="1:16" ht="15.75">
      <c r="A20" s="3">
        <f>VLOOKUP($G20,Шифры!$A$1:$H$13390,8,FALSE)</f>
        <v>34431</v>
      </c>
      <c r="B20" s="3">
        <f>B19+1</f>
        <v>14</v>
      </c>
      <c r="C20" s="3" t="str">
        <f>VLOOKUP($G20,Шифры!$A$1:$H$13390,2,FALSE)&amp;" "&amp;VLOOKUP($G20,Шифры!$A$1:$H$13390,3,FALSE)&amp;" "&amp;VLOOKUP($G20,Шифры!$A$1:$H$13390,4,FALSE)</f>
        <v>Акимова Анна Николаевна</v>
      </c>
      <c r="D20" s="3">
        <f>VLOOKUP($G20,Шифры!$A$1:$H$13390,5,FALSE)</f>
        <v>10</v>
      </c>
      <c r="E20" s="3" t="str">
        <f>VLOOKUP($G20,Шифры!$A$1:$H$13390,6,FALSE)</f>
        <v>МАОУ СОШ №145</v>
      </c>
      <c r="F20" s="3" t="str">
        <f>VLOOKUP($G20,Шифры!$A$1:$H$13390,7,FALSE)</f>
        <v>Советский район Челябинского городского округа</v>
      </c>
      <c r="G20" s="13">
        <v>1199</v>
      </c>
      <c r="H20" s="19">
        <v>6</v>
      </c>
      <c r="I20" s="19">
        <v>5</v>
      </c>
      <c r="J20" s="19">
        <v>9</v>
      </c>
      <c r="K20" s="19">
        <v>6</v>
      </c>
      <c r="L20" s="24">
        <v>20</v>
      </c>
      <c r="M20" s="25">
        <f>VLOOKUP($G20,Устная!$A$1:$I$13630,9,FALSE)</f>
        <v>19</v>
      </c>
      <c r="N20" s="2">
        <f>SUM(H20:M20)</f>
        <v>65</v>
      </c>
      <c r="O20" s="3"/>
      <c r="P20" s="3">
        <f>IF(ISTEXT(VLOOKUP($G20,Шифры!$A$1:$I$13390,9,FALSE)),VLOOKUP($G20,Шифры!$A$1:$I$13390,9,FALSE),"")</f>
      </c>
    </row>
    <row r="21" spans="1:16" ht="15.75">
      <c r="A21" s="3">
        <f>VLOOKUP($G21,Шифры!$A$1:$H$13390,8,FALSE)</f>
        <v>26144</v>
      </c>
      <c r="B21" s="3">
        <f>B20+1</f>
        <v>15</v>
      </c>
      <c r="C21" s="3" t="str">
        <f>VLOOKUP($G21,Шифры!$A$1:$H$13390,2,FALSE)&amp;" "&amp;VLOOKUP($G21,Шифры!$A$1:$H$13390,3,FALSE)&amp;" "&amp;VLOOKUP($G21,Шифры!$A$1:$H$13390,4,FALSE)</f>
        <v>Жилин Николай Олегович</v>
      </c>
      <c r="D21" s="3">
        <f>VLOOKUP($G21,Шифры!$A$1:$H$13390,5,FALSE)</f>
        <v>10</v>
      </c>
      <c r="E21" s="3" t="str">
        <f>VLOOKUP($G21,Шифры!$A$1:$H$13390,6,FALSE)</f>
        <v>МОУ гимназия № 96 </v>
      </c>
      <c r="F21" s="3" t="str">
        <f>VLOOKUP($G21,Шифры!$A$1:$H$13390,7,FALSE)</f>
        <v>Металлургический район Челябинского городского округа</v>
      </c>
      <c r="G21" s="13">
        <v>2684</v>
      </c>
      <c r="H21" s="19">
        <v>7</v>
      </c>
      <c r="I21" s="19">
        <v>8</v>
      </c>
      <c r="J21" s="19">
        <v>11</v>
      </c>
      <c r="K21" s="19">
        <v>12</v>
      </c>
      <c r="L21" s="24">
        <v>1</v>
      </c>
      <c r="M21" s="25">
        <f>VLOOKUP($G21,Устная!$A$1:$I$13630,9,FALSE)</f>
        <v>25</v>
      </c>
      <c r="N21" s="2">
        <f>SUM(H21:M21)</f>
        <v>64</v>
      </c>
      <c r="O21" s="3"/>
      <c r="P21" s="3">
        <f>IF(ISTEXT(VLOOKUP($G21,Шифры!$A$1:$I$13390,9,FALSE)),VLOOKUP($G21,Шифры!$A$1:$I$13390,9,FALSE),"")</f>
      </c>
    </row>
    <row r="22" spans="1:16" ht="15.75">
      <c r="A22" s="3">
        <f>VLOOKUP($G22,Шифры!$A$1:$H$13390,8,FALSE)</f>
        <v>26811</v>
      </c>
      <c r="B22" s="3">
        <f>B21+1</f>
        <v>16</v>
      </c>
      <c r="C22" s="3" t="str">
        <f>VLOOKUP($G22,Шифры!$A$1:$H$13390,2,FALSE)&amp;" "&amp;VLOOKUP($G22,Шифры!$A$1:$H$13390,3,FALSE)&amp;" "&amp;VLOOKUP($G22,Шифры!$A$1:$H$13390,4,FALSE)</f>
        <v>Крылосова Валерия Дмитриевна</v>
      </c>
      <c r="D22" s="3">
        <f>VLOOKUP($G22,Шифры!$A$1:$H$13390,5,FALSE)</f>
        <v>11</v>
      </c>
      <c r="E22" s="3" t="str">
        <f>VLOOKUP($G22,Шифры!$A$1:$H$13390,6,FALSE)</f>
        <v>МАОУ лицей № 82 </v>
      </c>
      <c r="F22" s="3" t="str">
        <f>VLOOKUP($G22,Шифры!$A$1:$H$13390,7,FALSE)</f>
        <v>Металлургический район Челябинского городского округа</v>
      </c>
      <c r="G22" s="13">
        <v>3762</v>
      </c>
      <c r="H22" s="19">
        <v>6</v>
      </c>
      <c r="I22" s="19">
        <v>8</v>
      </c>
      <c r="J22" s="19">
        <v>5</v>
      </c>
      <c r="K22" s="19">
        <v>5</v>
      </c>
      <c r="L22" s="24">
        <v>18</v>
      </c>
      <c r="M22" s="25">
        <f>VLOOKUP($G22,Устная!$A$1:$I$13630,9,FALSE)</f>
        <v>22</v>
      </c>
      <c r="N22" s="2">
        <f>SUM(H22:M22)</f>
        <v>64</v>
      </c>
      <c r="O22" s="3"/>
      <c r="P22" s="3">
        <f>IF(ISTEXT(VLOOKUP($G22,Шифры!$A$1:$I$13390,9,FALSE)),VLOOKUP($G22,Шифры!$A$1:$I$13390,9,FALSE),"")</f>
      </c>
    </row>
    <row r="23" spans="1:16" ht="15.75">
      <c r="A23" s="3">
        <f>VLOOKUP($G23,Шифры!$A$1:$H$13390,8,FALSE)</f>
        <v>33362</v>
      </c>
      <c r="B23" s="3">
        <f>B22+1</f>
        <v>17</v>
      </c>
      <c r="C23" s="3" t="str">
        <f>VLOOKUP($G23,Шифры!$A$1:$H$13390,2,FALSE)&amp;" "&amp;VLOOKUP($G23,Шифры!$A$1:$H$13390,3,FALSE)&amp;" "&amp;VLOOKUP($G23,Шифры!$A$1:$H$13390,4,FALSE)</f>
        <v>Заварухина Полина Михайловна</v>
      </c>
      <c r="D23" s="3">
        <f>VLOOKUP($G23,Шифры!$A$1:$H$13390,5,FALSE)</f>
        <v>10</v>
      </c>
      <c r="E23" s="3" t="str">
        <f>VLOOKUP($G23,Шифры!$A$1:$H$13390,6,FALSE)</f>
        <v>МОУ гимназия № 96 </v>
      </c>
      <c r="F23" s="3" t="str">
        <f>VLOOKUP($G23,Шифры!$A$1:$H$13390,7,FALSE)</f>
        <v>Металлургический район Челябинского городского округа</v>
      </c>
      <c r="G23" s="13">
        <v>2772</v>
      </c>
      <c r="H23" s="19">
        <v>5</v>
      </c>
      <c r="I23" s="19">
        <v>6</v>
      </c>
      <c r="J23" s="19">
        <v>7</v>
      </c>
      <c r="K23" s="19">
        <v>7</v>
      </c>
      <c r="L23" s="24">
        <v>13</v>
      </c>
      <c r="M23" s="25">
        <f>VLOOKUP($G23,Устная!$A$1:$I$13630,9,FALSE)</f>
        <v>25</v>
      </c>
      <c r="N23" s="2">
        <f>SUM(H23:M23)</f>
        <v>63</v>
      </c>
      <c r="O23" s="3"/>
      <c r="P23" s="3">
        <f>IF(ISTEXT(VLOOKUP($G23,Шифры!$A$1:$I$13390,9,FALSE)),VLOOKUP($G23,Шифры!$A$1:$I$13390,9,FALSE),"")</f>
      </c>
    </row>
    <row r="24" spans="1:16" ht="15.75">
      <c r="A24" s="3">
        <f>VLOOKUP($G24,Шифры!$A$1:$H$13390,8,FALSE)</f>
        <v>98647</v>
      </c>
      <c r="B24" s="3">
        <f>B23+1</f>
        <v>18</v>
      </c>
      <c r="C24" s="3" t="str">
        <f>VLOOKUP($G24,Шифры!$A$1:$H$13390,2,FALSE)&amp;" "&amp;VLOOKUP($G24,Шифры!$A$1:$H$13390,3,FALSE)&amp;" "&amp;VLOOKUP($G24,Шифры!$A$1:$H$13390,4,FALSE)</f>
        <v>Гейгер Анна Сергеенва</v>
      </c>
      <c r="D24" s="3">
        <f>VLOOKUP($G24,Шифры!$A$1:$H$13390,5,FALSE)</f>
        <v>11</v>
      </c>
      <c r="E24" s="3" t="str">
        <f>VLOOKUP($G24,Шифры!$A$1:$H$13390,6,FALSE)</f>
        <v>МОУ гимназия № 96 </v>
      </c>
      <c r="F24" s="3" t="str">
        <f>VLOOKUP($G24,Шифры!$A$1:$H$13390,7,FALSE)</f>
        <v>Металлургический район Челябинского городского округа</v>
      </c>
      <c r="G24" s="13">
        <v>2046</v>
      </c>
      <c r="H24" s="19">
        <v>8</v>
      </c>
      <c r="I24" s="19">
        <v>9</v>
      </c>
      <c r="J24" s="19">
        <v>10</v>
      </c>
      <c r="K24" s="19">
        <v>9</v>
      </c>
      <c r="L24" s="24">
        <v>1</v>
      </c>
      <c r="M24" s="25">
        <f>VLOOKUP($G24,Устная!$A$1:$I$13630,9,FALSE)</f>
        <v>25</v>
      </c>
      <c r="N24" s="2">
        <f>SUM(H24:M24)</f>
        <v>62</v>
      </c>
      <c r="O24" s="3"/>
      <c r="P24" s="3">
        <f>IF(ISTEXT(VLOOKUP($G24,Шифры!$A$1:$I$13390,9,FALSE)),VLOOKUP($G24,Шифры!$A$1:$I$13390,9,FALSE),"")</f>
      </c>
    </row>
    <row r="25" spans="1:16" ht="15.75">
      <c r="A25" s="3">
        <f>VLOOKUP($G25,Шифры!$A$1:$H$13390,8,FALSE)</f>
        <v>24844</v>
      </c>
      <c r="B25" s="3">
        <f>B24+1</f>
        <v>19</v>
      </c>
      <c r="C25" s="3" t="str">
        <f>VLOOKUP($G25,Шифры!$A$1:$H$13390,2,FALSE)&amp;" "&amp;VLOOKUP($G25,Шифры!$A$1:$H$13390,3,FALSE)&amp;" "&amp;VLOOKUP($G25,Шифры!$A$1:$H$13390,4,FALSE)</f>
        <v>Вальт Диана Владимировна</v>
      </c>
      <c r="D25" s="3">
        <f>VLOOKUP($G25,Шифры!$A$1:$H$13390,5,FALSE)</f>
        <v>9</v>
      </c>
      <c r="E25" s="3" t="str">
        <f>VLOOKUP($G25,Шифры!$A$1:$H$13390,6,FALSE)</f>
        <v>МОУ гимназия №23</v>
      </c>
      <c r="F25" s="3" t="str">
        <f>VLOOKUP($G25,Шифры!$A$1:$H$13390,7,FALSE)</f>
        <v>Калининский район Челябинского городского округа</v>
      </c>
      <c r="G25" s="13">
        <v>1760</v>
      </c>
      <c r="H25" s="19">
        <v>5</v>
      </c>
      <c r="I25" s="19">
        <v>8</v>
      </c>
      <c r="J25" s="19">
        <v>4</v>
      </c>
      <c r="K25" s="19">
        <v>3</v>
      </c>
      <c r="L25" s="24">
        <v>19</v>
      </c>
      <c r="M25" s="25">
        <f>VLOOKUP($G25,Устная!$A$1:$I$13630,9,FALSE)</f>
        <v>21</v>
      </c>
      <c r="N25" s="2">
        <f>SUM(H25:M25)</f>
        <v>60</v>
      </c>
      <c r="O25" s="3"/>
      <c r="P25" s="3">
        <f>IF(ISTEXT(VLOOKUP($G25,Шифры!$A$1:$I$13390,9,FALSE)),VLOOKUP($G25,Шифры!$A$1:$I$13390,9,FALSE),"")</f>
      </c>
    </row>
    <row r="26" spans="1:16" ht="15.75">
      <c r="A26" s="3">
        <f>VLOOKUP($G26,Шифры!$A$1:$H$13390,8,FALSE)</f>
        <v>26126</v>
      </c>
      <c r="B26" s="3">
        <f>B25+1</f>
        <v>20</v>
      </c>
      <c r="C26" s="3" t="str">
        <f>VLOOKUP($G26,Шифры!$A$1:$H$13390,2,FALSE)&amp;" "&amp;VLOOKUP($G26,Шифры!$A$1:$H$13390,3,FALSE)&amp;" "&amp;VLOOKUP($G26,Шифры!$A$1:$H$13390,4,FALSE)</f>
        <v>Князева Елизавета Андреевна</v>
      </c>
      <c r="D26" s="3">
        <f>VLOOKUP($G26,Шифры!$A$1:$H$13390,5,FALSE)</f>
        <v>10</v>
      </c>
      <c r="E26" s="3" t="str">
        <f>VLOOKUP($G26,Шифры!$A$1:$H$13390,6,FALSE)</f>
        <v>МАОУ лицей № 82 </v>
      </c>
      <c r="F26" s="3" t="str">
        <f>VLOOKUP($G26,Шифры!$A$1:$H$13390,7,FALSE)</f>
        <v>Металлургический район Челябинского городского округа</v>
      </c>
      <c r="G26" s="13">
        <v>3344</v>
      </c>
      <c r="H26" s="19">
        <v>6</v>
      </c>
      <c r="I26" s="19">
        <v>6</v>
      </c>
      <c r="J26" s="19">
        <v>4</v>
      </c>
      <c r="K26" s="19">
        <v>8</v>
      </c>
      <c r="L26" s="24">
        <v>17</v>
      </c>
      <c r="M26" s="25">
        <f>VLOOKUP($G26,Устная!$A$1:$I$13630,9,FALSE)</f>
        <v>17</v>
      </c>
      <c r="N26" s="2">
        <f>SUM(H26:M26)</f>
        <v>58</v>
      </c>
      <c r="O26" s="3"/>
      <c r="P26" s="3">
        <f>IF(ISTEXT(VLOOKUP($G26,Шифры!$A$1:$I$13390,9,FALSE)),VLOOKUP($G26,Шифры!$A$1:$I$13390,9,FALSE),"")</f>
      </c>
    </row>
    <row r="27" spans="1:16" ht="15.75">
      <c r="A27" s="3">
        <f>VLOOKUP($G27,Шифры!$A$1:$H$13390,8,FALSE)</f>
        <v>47886</v>
      </c>
      <c r="B27" s="3">
        <f>B26+1</f>
        <v>21</v>
      </c>
      <c r="C27" s="3" t="str">
        <f>VLOOKUP($G27,Шифры!$A$1:$H$13390,2,FALSE)&amp;" "&amp;VLOOKUP($G27,Шифры!$A$1:$H$13390,3,FALSE)&amp;" "&amp;VLOOKUP($G27,Шифры!$A$1:$H$13390,4,FALSE)</f>
        <v>Граф Эдуард Владимирович</v>
      </c>
      <c r="D27" s="3">
        <f>VLOOKUP($G27,Шифры!$A$1:$H$13390,5,FALSE)</f>
        <v>11</v>
      </c>
      <c r="E27" s="3" t="str">
        <f>VLOOKUP($G27,Шифры!$A$1:$H$13390,6,FALSE)</f>
        <v>МОУ гимназия № 96 </v>
      </c>
      <c r="F27" s="3" t="str">
        <f>VLOOKUP($G27,Шифры!$A$1:$H$13390,7,FALSE)</f>
        <v>Металлургический район Челябинского городского округа</v>
      </c>
      <c r="G27" s="13">
        <v>2178</v>
      </c>
      <c r="H27" s="19">
        <v>6</v>
      </c>
      <c r="I27" s="19">
        <v>7</v>
      </c>
      <c r="J27" s="19">
        <v>9</v>
      </c>
      <c r="K27" s="19">
        <v>9</v>
      </c>
      <c r="L27" s="24">
        <v>0</v>
      </c>
      <c r="M27" s="25">
        <f>VLOOKUP($G27,Устная!$A$1:$I$13630,9,FALSE)</f>
        <v>25</v>
      </c>
      <c r="N27" s="2">
        <f>SUM(H27:M27)</f>
        <v>56</v>
      </c>
      <c r="O27" s="3"/>
      <c r="P27" s="3">
        <f>IF(ISTEXT(VLOOKUP($G27,Шифры!$A$1:$I$13390,9,FALSE)),VLOOKUP($G27,Шифры!$A$1:$I$13390,9,FALSE),"")</f>
      </c>
    </row>
    <row r="28" spans="1:16" ht="15.75">
      <c r="A28" s="3">
        <f>VLOOKUP($G28,Шифры!$A$1:$H$13390,8,FALSE)</f>
        <v>26344</v>
      </c>
      <c r="B28" s="3">
        <f>B27+1</f>
        <v>22</v>
      </c>
      <c r="C28" s="3" t="str">
        <f>VLOOKUP($G28,Шифры!$A$1:$H$13390,2,FALSE)&amp;" "&amp;VLOOKUP($G28,Шифры!$A$1:$H$13390,3,FALSE)&amp;" "&amp;VLOOKUP($G28,Шифры!$A$1:$H$13390,4,FALSE)</f>
        <v>Рыбка Мария Станиславовна</v>
      </c>
      <c r="D28" s="3">
        <f>VLOOKUP($G28,Шифры!$A$1:$H$13390,5,FALSE)</f>
        <v>10</v>
      </c>
      <c r="E28" s="3" t="str">
        <f>VLOOKUP($G28,Шифры!$A$1:$H$13390,6,FALSE)</f>
        <v>МАОУ лицей № 82 </v>
      </c>
      <c r="F28" s="3" t="str">
        <f>VLOOKUP($G28,Шифры!$A$1:$H$13390,7,FALSE)</f>
        <v>Металлургический район Челябинского городского округа</v>
      </c>
      <c r="G28" s="13">
        <v>5401</v>
      </c>
      <c r="H28" s="19">
        <v>5</v>
      </c>
      <c r="I28" s="19">
        <v>5</v>
      </c>
      <c r="J28" s="19">
        <v>5</v>
      </c>
      <c r="K28" s="19">
        <v>10</v>
      </c>
      <c r="L28" s="24">
        <v>10</v>
      </c>
      <c r="M28" s="25">
        <f>VLOOKUP($G28,Устная!$A$1:$I$13630,9,FALSE)</f>
        <v>20</v>
      </c>
      <c r="N28" s="2">
        <f>SUM(H28:M28)</f>
        <v>55</v>
      </c>
      <c r="O28" s="3"/>
      <c r="P28" s="3">
        <f>IF(ISTEXT(VLOOKUP($G28,Шифры!$A$1:$I$13390,9,FALSE)),VLOOKUP($G28,Шифры!$A$1:$I$13390,9,FALSE),"")</f>
      </c>
    </row>
    <row r="29" spans="1:16" ht="15.75">
      <c r="A29" s="3">
        <f>VLOOKUP($G29,Шифры!$A$1:$H$13390,8,FALSE)</f>
        <v>25766</v>
      </c>
      <c r="B29" s="3">
        <f>B28+1</f>
        <v>23</v>
      </c>
      <c r="C29" s="3" t="str">
        <f>VLOOKUP($G29,Шифры!$A$1:$H$13390,2,FALSE)&amp;" "&amp;VLOOKUP($G29,Шифры!$A$1:$H$13390,3,FALSE)&amp;" "&amp;VLOOKUP($G29,Шифры!$A$1:$H$13390,4,FALSE)</f>
        <v>Корнева Полина Анатольевна</v>
      </c>
      <c r="D29" s="3">
        <f>VLOOKUP($G29,Шифры!$A$1:$H$13390,5,FALSE)</f>
        <v>9</v>
      </c>
      <c r="E29" s="3" t="str">
        <f>VLOOKUP($G29,Шифры!$A$1:$H$13390,6,FALSE)</f>
        <v>МАОУ лицей № 82 </v>
      </c>
      <c r="F29" s="3" t="str">
        <f>VLOOKUP($G29,Шифры!$A$1:$H$13390,7,FALSE)</f>
        <v>Металлургический район Челябинского городского округа</v>
      </c>
      <c r="G29" s="13">
        <v>3586</v>
      </c>
      <c r="H29" s="19">
        <v>5</v>
      </c>
      <c r="I29" s="19">
        <v>7</v>
      </c>
      <c r="J29" s="19">
        <v>9</v>
      </c>
      <c r="K29" s="19">
        <v>6</v>
      </c>
      <c r="L29" s="24">
        <v>5</v>
      </c>
      <c r="M29" s="25">
        <f>VLOOKUP($G29,Устная!$A$1:$I$13630,9,FALSE)</f>
        <v>22</v>
      </c>
      <c r="N29" s="2">
        <f>SUM(H29:M29)</f>
        <v>54</v>
      </c>
      <c r="O29" s="3"/>
      <c r="P29" s="3">
        <f>IF(ISTEXT(VLOOKUP($G29,Шифры!$A$1:$I$13390,9,FALSE)),VLOOKUP($G29,Шифры!$A$1:$I$13390,9,FALSE),"")</f>
      </c>
    </row>
    <row r="30" spans="1:16" ht="15.75">
      <c r="A30" s="3">
        <f>VLOOKUP($G30,Шифры!$A$1:$H$13390,8,FALSE)</f>
        <v>47910</v>
      </c>
      <c r="B30" s="3">
        <f>B29+1</f>
        <v>24</v>
      </c>
      <c r="C30" s="3" t="str">
        <f>VLOOKUP($G30,Шифры!$A$1:$H$13390,2,FALSE)&amp;" "&amp;VLOOKUP($G30,Шифры!$A$1:$H$13390,3,FALSE)&amp;" "&amp;VLOOKUP($G30,Шифры!$A$1:$H$13390,4,FALSE)</f>
        <v>Скуратовский Дмитрий Константинович</v>
      </c>
      <c r="D30" s="3">
        <f>VLOOKUP($G30,Шифры!$A$1:$H$13390,5,FALSE)</f>
        <v>11</v>
      </c>
      <c r="E30" s="3" t="str">
        <f>VLOOKUP($G30,Шифры!$A$1:$H$13390,6,FALSE)</f>
        <v>МОУ гимназия № 96 </v>
      </c>
      <c r="F30" s="3" t="str">
        <f>VLOOKUP($G30,Шифры!$A$1:$H$13390,7,FALSE)</f>
        <v>Металлургический район Челябинского городского округа</v>
      </c>
      <c r="G30" s="13">
        <v>5709</v>
      </c>
      <c r="H30" s="19">
        <v>6</v>
      </c>
      <c r="I30" s="19">
        <v>7</v>
      </c>
      <c r="J30" s="19">
        <v>7</v>
      </c>
      <c r="K30" s="19">
        <v>8</v>
      </c>
      <c r="L30" s="24">
        <v>0</v>
      </c>
      <c r="M30" s="25">
        <f>VLOOKUP($G30,Устная!$A$1:$I$13630,9,FALSE)</f>
        <v>25</v>
      </c>
      <c r="N30" s="2">
        <f>SUM(H30:M30)</f>
        <v>53</v>
      </c>
      <c r="O30" s="3"/>
      <c r="P30" s="3">
        <f>IF(ISTEXT(VLOOKUP($G30,Шифры!$A$1:$I$13390,9,FALSE)),VLOOKUP($G30,Шифры!$A$1:$I$13390,9,FALSE),"")</f>
      </c>
    </row>
    <row r="31" spans="1:16" ht="15.75">
      <c r="A31" s="3">
        <f>VLOOKUP($G31,Шифры!$A$1:$H$13390,8,FALSE)</f>
        <v>26784</v>
      </c>
      <c r="B31" s="3">
        <f>B30+1</f>
        <v>25</v>
      </c>
      <c r="C31" s="3" t="str">
        <f>VLOOKUP($G31,Шифры!$A$1:$H$13390,2,FALSE)&amp;" "&amp;VLOOKUP($G31,Шифры!$A$1:$H$13390,3,FALSE)&amp;" "&amp;VLOOKUP($G31,Шифры!$A$1:$H$13390,4,FALSE)</f>
        <v>Михайлова Наталья Владимировна</v>
      </c>
      <c r="D31" s="3">
        <f>VLOOKUP($G31,Шифры!$A$1:$H$13390,5,FALSE)</f>
        <v>11</v>
      </c>
      <c r="E31" s="3" t="str">
        <f>VLOOKUP($G31,Шифры!$A$1:$H$13390,6,FALSE)</f>
        <v>МАОУ лицей № 82 </v>
      </c>
      <c r="F31" s="3" t="str">
        <f>VLOOKUP($G31,Шифры!$A$1:$H$13390,7,FALSE)</f>
        <v>Металлургический район Челябинского городского округа</v>
      </c>
      <c r="G31" s="13">
        <v>4345</v>
      </c>
      <c r="H31" s="19">
        <v>4</v>
      </c>
      <c r="I31" s="19">
        <v>6</v>
      </c>
      <c r="J31" s="19">
        <v>9</v>
      </c>
      <c r="K31" s="19">
        <v>6</v>
      </c>
      <c r="L31" s="24">
        <v>3</v>
      </c>
      <c r="M31" s="25">
        <f>VLOOKUP($G31,Устная!$A$1:$I$13630,9,FALSE)</f>
        <v>22</v>
      </c>
      <c r="N31" s="2">
        <f>SUM(H31:M31)</f>
        <v>50</v>
      </c>
      <c r="O31" s="3"/>
      <c r="P31" s="3">
        <f>IF(ISTEXT(VLOOKUP($G31,Шифры!$A$1:$I$13390,9,FALSE)),VLOOKUP($G31,Шифры!$A$1:$I$13390,9,FALSE),"")</f>
      </c>
    </row>
    <row r="32" spans="1:16" ht="15.75">
      <c r="A32" s="3">
        <f>VLOOKUP($G32,Шифры!$A$1:$H$13390,8,FALSE)</f>
        <v>48309</v>
      </c>
      <c r="B32" s="3">
        <f>B31+1</f>
        <v>26</v>
      </c>
      <c r="C32" s="3" t="str">
        <f>VLOOKUP($G32,Шифры!$A$1:$H$13390,2,FALSE)&amp;" "&amp;VLOOKUP($G32,Шифры!$A$1:$H$13390,3,FALSE)&amp;" "&amp;VLOOKUP($G32,Шифры!$A$1:$H$13390,4,FALSE)</f>
        <v>Ковалёва Софья Сергеевна</v>
      </c>
      <c r="D32" s="3">
        <f>VLOOKUP($G32,Шифры!$A$1:$H$13390,5,FALSE)</f>
        <v>10</v>
      </c>
      <c r="E32" s="3" t="str">
        <f>VLOOKUP($G32,Шифры!$A$1:$H$13390,6,FALSE)</f>
        <v>МОУ гимназия № 96 </v>
      </c>
      <c r="F32" s="3" t="str">
        <f>VLOOKUP($G32,Шифры!$A$1:$H$13390,7,FALSE)</f>
        <v>Металлургический район Челябинского городского округа</v>
      </c>
      <c r="G32" s="13">
        <v>3377</v>
      </c>
      <c r="H32" s="19">
        <v>6</v>
      </c>
      <c r="I32" s="19">
        <v>6</v>
      </c>
      <c r="J32" s="19">
        <v>1</v>
      </c>
      <c r="K32" s="19">
        <v>0</v>
      </c>
      <c r="L32" s="24">
        <v>10</v>
      </c>
      <c r="M32" s="25">
        <f>VLOOKUP($G32,Устная!$A$1:$I$13630,9,FALSE)</f>
        <v>25</v>
      </c>
      <c r="N32" s="2">
        <f>SUM(H32:M32)</f>
        <v>48</v>
      </c>
      <c r="O32" s="3"/>
      <c r="P32" s="3">
        <f>IF(ISTEXT(VLOOKUP($G32,Шифры!$A$1:$I$13390,9,FALSE)),VLOOKUP($G32,Шифры!$A$1:$I$13390,9,FALSE),"")</f>
      </c>
    </row>
    <row r="33" spans="1:16" ht="15.75">
      <c r="A33" s="3">
        <f>VLOOKUP($G33,Шифры!$A$1:$H$13390,8,FALSE)</f>
        <v>49890</v>
      </c>
      <c r="B33" s="3">
        <f>B32+1</f>
        <v>27</v>
      </c>
      <c r="C33" s="3" t="str">
        <f>VLOOKUP($G33,Шифры!$A$1:$H$13390,2,FALSE)&amp;" "&amp;VLOOKUP($G33,Шифры!$A$1:$H$13390,3,FALSE)&amp;" "&amp;VLOOKUP($G33,Шифры!$A$1:$H$13390,4,FALSE)</f>
        <v>Любченко Виктория Игоревна</v>
      </c>
      <c r="D33" s="3">
        <f>VLOOKUP($G33,Шифры!$A$1:$H$13390,5,FALSE)</f>
        <v>11</v>
      </c>
      <c r="E33" s="3" t="str">
        <f>VLOOKUP($G33,Шифры!$A$1:$H$13390,6,FALSE)</f>
        <v>МОУ Гимназия №93                              </v>
      </c>
      <c r="F33" s="3" t="str">
        <f>VLOOKUP($G33,Шифры!$A$1:$H$13390,7,FALSE)</f>
        <v>Курчатовский район Челябинского городского округа</v>
      </c>
      <c r="G33" s="13">
        <v>4048</v>
      </c>
      <c r="H33" s="19">
        <v>7</v>
      </c>
      <c r="I33" s="19">
        <v>5</v>
      </c>
      <c r="J33" s="19">
        <v>1</v>
      </c>
      <c r="K33" s="19">
        <v>0</v>
      </c>
      <c r="L33" s="24">
        <v>19</v>
      </c>
      <c r="M33" s="25">
        <f>VLOOKUP($G33,Устная!$A$1:$I$13630,9,FALSE)</f>
        <v>14</v>
      </c>
      <c r="N33" s="2">
        <f>SUM(H33:M33)</f>
        <v>46</v>
      </c>
      <c r="O33" s="3"/>
      <c r="P33" s="3">
        <f>IF(ISTEXT(VLOOKUP($G33,Шифры!$A$1:$I$13390,9,FALSE)),VLOOKUP($G33,Шифры!$A$1:$I$13390,9,FALSE),"")</f>
      </c>
    </row>
    <row r="34" spans="1:16" ht="15.75">
      <c r="A34" s="3">
        <f>VLOOKUP($G34,Шифры!$A$1:$H$13390,8,FALSE)</f>
        <v>18958</v>
      </c>
      <c r="B34" s="3">
        <f>B33+1</f>
        <v>28</v>
      </c>
      <c r="C34" s="3" t="str">
        <f>VLOOKUP($G34,Шифры!$A$1:$H$13390,2,FALSE)&amp;" "&amp;VLOOKUP($G34,Шифры!$A$1:$H$13390,3,FALSE)&amp;" "&amp;VLOOKUP($G34,Шифры!$A$1:$H$13390,4,FALSE)</f>
        <v>Мирошниченко Илья Игоревич</v>
      </c>
      <c r="D34" s="3">
        <f>VLOOKUP($G34,Шифры!$A$1:$H$13390,5,FALSE)</f>
        <v>11</v>
      </c>
      <c r="E34" s="3" t="str">
        <f>VLOOKUP($G34,Шифры!$A$1:$H$13390,6,FALSE)</f>
        <v>МАОУ лицей № 82 </v>
      </c>
      <c r="F34" s="3" t="str">
        <f>VLOOKUP($G34,Шифры!$A$1:$H$13390,7,FALSE)</f>
        <v>Металлургический район Челябинского городского округа</v>
      </c>
      <c r="G34" s="13">
        <v>4334</v>
      </c>
      <c r="H34" s="19">
        <v>7</v>
      </c>
      <c r="I34" s="19">
        <v>8</v>
      </c>
      <c r="J34" s="19">
        <v>4</v>
      </c>
      <c r="K34" s="19">
        <v>2</v>
      </c>
      <c r="L34" s="24">
        <v>3</v>
      </c>
      <c r="M34" s="25">
        <f>VLOOKUP($G34,Устная!$A$1:$I$13630,9,FALSE)</f>
        <v>22</v>
      </c>
      <c r="N34" s="2">
        <f>SUM(H34:M34)</f>
        <v>46</v>
      </c>
      <c r="O34" s="3"/>
      <c r="P34" s="3">
        <f>IF(ISTEXT(VLOOKUP($G34,Шифры!$A$1:$I$13390,9,FALSE)),VLOOKUP($G34,Шифры!$A$1:$I$13390,9,FALSE),"")</f>
      </c>
    </row>
    <row r="35" spans="1:16" ht="15.75">
      <c r="A35" s="3">
        <f>VLOOKUP($G35,Шифры!$A$1:$H$13390,8,FALSE)</f>
        <v>32916</v>
      </c>
      <c r="B35" s="3">
        <f>B34+1</f>
        <v>29</v>
      </c>
      <c r="C35" s="3" t="str">
        <f>VLOOKUP($G35,Шифры!$A$1:$H$13390,2,FALSE)&amp;" "&amp;VLOOKUP($G35,Шифры!$A$1:$H$13390,3,FALSE)&amp;" "&amp;VLOOKUP($G35,Шифры!$A$1:$H$13390,4,FALSE)</f>
        <v>Петрова Анастасия Александровна</v>
      </c>
      <c r="D35" s="3">
        <f>VLOOKUP($G35,Шифры!$A$1:$H$13390,5,FALSE)</f>
        <v>9</v>
      </c>
      <c r="E35" s="3" t="str">
        <f>VLOOKUP($G35,Шифры!$A$1:$H$13390,6,FALSE)</f>
        <v>МОУ Гимназия №1</v>
      </c>
      <c r="F35" s="3" t="str">
        <f>VLOOKUP($G35,Шифры!$A$1:$H$13390,7,FALSE)</f>
        <v>Центральный район Челябинского городского округа</v>
      </c>
      <c r="G35" s="13">
        <v>4895</v>
      </c>
      <c r="H35" s="19">
        <v>5</v>
      </c>
      <c r="I35" s="19">
        <v>7</v>
      </c>
      <c r="J35" s="19">
        <v>4</v>
      </c>
      <c r="K35" s="19">
        <v>1</v>
      </c>
      <c r="L35" s="24">
        <v>5</v>
      </c>
      <c r="M35" s="25">
        <f>VLOOKUP($G35,Устная!$A$1:$I$13630,9,FALSE)</f>
        <v>23</v>
      </c>
      <c r="N35" s="2">
        <f>SUM(H35:M35)</f>
        <v>45</v>
      </c>
      <c r="O35" s="3"/>
      <c r="P35" s="3">
        <f>IF(ISTEXT(VLOOKUP($G35,Шифры!$A$1:$I$13390,9,FALSE)),VLOOKUP($G35,Шифры!$A$1:$I$13390,9,FALSE),"")</f>
      </c>
    </row>
    <row r="36" spans="1:16" ht="15.75">
      <c r="A36" s="3">
        <f>VLOOKUP($G36,Шифры!$A$1:$H$13390,8,FALSE)</f>
        <v>26789</v>
      </c>
      <c r="B36" s="3">
        <f>B35+1</f>
        <v>30</v>
      </c>
      <c r="C36" s="3" t="str">
        <f>VLOOKUP($G36,Шифры!$A$1:$H$13390,2,FALSE)&amp;" "&amp;VLOOKUP($G36,Шифры!$A$1:$H$13390,3,FALSE)&amp;" "&amp;VLOOKUP($G36,Шифры!$A$1:$H$13390,4,FALSE)</f>
        <v>Тимофеева Елена Олеговна</v>
      </c>
      <c r="D36" s="3">
        <f>VLOOKUP($G36,Шифры!$A$1:$H$13390,5,FALSE)</f>
        <v>11</v>
      </c>
      <c r="E36" s="3" t="str">
        <f>VLOOKUP($G36,Шифры!$A$1:$H$13390,6,FALSE)</f>
        <v>МАОУ лицей № 82 </v>
      </c>
      <c r="F36" s="3" t="str">
        <f>VLOOKUP($G36,Шифры!$A$1:$H$13390,7,FALSE)</f>
        <v>Металлургический район Челябинского городского округа</v>
      </c>
      <c r="G36" s="13">
        <v>6039</v>
      </c>
      <c r="H36" s="19">
        <v>4</v>
      </c>
      <c r="I36" s="19">
        <v>7</v>
      </c>
      <c r="J36" s="19">
        <v>9</v>
      </c>
      <c r="K36" s="19">
        <v>2</v>
      </c>
      <c r="L36" s="24">
        <v>0</v>
      </c>
      <c r="M36" s="25">
        <f>VLOOKUP($G36,Устная!$A$1:$I$13630,9,FALSE)</f>
        <v>22</v>
      </c>
      <c r="N36" s="2">
        <f>SUM(H36:M36)</f>
        <v>44</v>
      </c>
      <c r="O36" s="3"/>
      <c r="P36" s="3">
        <f>IF(ISTEXT(VLOOKUP($G36,Шифры!$A$1:$I$13390,9,FALSE)),VLOOKUP($G36,Шифры!$A$1:$I$13390,9,FALSE),"")</f>
      </c>
    </row>
    <row r="37" spans="1:16" ht="15.75">
      <c r="A37" s="3">
        <f>VLOOKUP($G37,Шифры!$A$1:$H$13390,8,FALSE)</f>
        <v>18809</v>
      </c>
      <c r="B37" s="3">
        <f>B36+1</f>
        <v>31</v>
      </c>
      <c r="C37" s="3" t="str">
        <f>VLOOKUP($G37,Шифры!$A$1:$H$13390,2,FALSE)&amp;" "&amp;VLOOKUP($G37,Шифры!$A$1:$H$13390,3,FALSE)&amp;" "&amp;VLOOKUP($G37,Шифры!$A$1:$H$13390,4,FALSE)</f>
        <v>Шмидт Эллина Эдуардовна</v>
      </c>
      <c r="D37" s="3">
        <f>VLOOKUP($G37,Шифры!$A$1:$H$13390,5,FALSE)</f>
        <v>11</v>
      </c>
      <c r="E37" s="3" t="str">
        <f>VLOOKUP($G37,Шифры!$A$1:$H$13390,6,FALSE)</f>
        <v>МАОУ лицей № 82 </v>
      </c>
      <c r="F37" s="3" t="str">
        <f>VLOOKUP($G37,Шифры!$A$1:$H$13390,7,FALSE)</f>
        <v>Металлургический район Челябинского городского округа</v>
      </c>
      <c r="G37" s="13">
        <v>6985</v>
      </c>
      <c r="H37" s="19">
        <v>4</v>
      </c>
      <c r="I37" s="19">
        <v>5</v>
      </c>
      <c r="J37" s="19">
        <v>7</v>
      </c>
      <c r="K37" s="19">
        <v>3</v>
      </c>
      <c r="L37" s="24">
        <v>3</v>
      </c>
      <c r="M37" s="25">
        <f>VLOOKUP($G37,Устная!$A$1:$I$13630,9,FALSE)</f>
        <v>22</v>
      </c>
      <c r="N37" s="2">
        <f>SUM(H37:M37)</f>
        <v>44</v>
      </c>
      <c r="O37" s="3"/>
      <c r="P37" s="3">
        <f>IF(ISTEXT(VLOOKUP($G37,Шифры!$A$1:$I$13390,9,FALSE)),VLOOKUP($G37,Шифры!$A$1:$I$13390,9,FALSE),"")</f>
      </c>
    </row>
    <row r="38" spans="1:16" ht="15.75">
      <c r="A38" s="3">
        <f>VLOOKUP($G38,Шифры!$A$1:$H$13390,8,FALSE)</f>
        <v>34657</v>
      </c>
      <c r="B38" s="3">
        <f>B37+1</f>
        <v>32</v>
      </c>
      <c r="C38" s="3" t="str">
        <f>VLOOKUP($G38,Шифры!$A$1:$H$13390,2,FALSE)&amp;" "&amp;VLOOKUP($G38,Шифры!$A$1:$H$13390,3,FALSE)&amp;" "&amp;VLOOKUP($G38,Шифры!$A$1:$H$13390,4,FALSE)</f>
        <v>Шевченко Полина Александровна</v>
      </c>
      <c r="D38" s="3">
        <f>VLOOKUP($G38,Шифры!$A$1:$H$13390,5,FALSE)</f>
        <v>9</v>
      </c>
      <c r="E38" s="3" t="str">
        <f>VLOOKUP($G38,Шифры!$A$1:$H$13390,6,FALSE)</f>
        <v>МОУ Гимназия №93                              </v>
      </c>
      <c r="F38" s="3" t="str">
        <f>VLOOKUP($G38,Шифры!$A$1:$H$13390,7,FALSE)</f>
        <v>Курчатовский район Челябинского городского округа</v>
      </c>
      <c r="G38" s="13">
        <v>6897</v>
      </c>
      <c r="H38" s="19">
        <v>7</v>
      </c>
      <c r="I38" s="19">
        <v>5</v>
      </c>
      <c r="J38" s="19">
        <v>4</v>
      </c>
      <c r="K38" s="19">
        <v>3</v>
      </c>
      <c r="L38" s="24">
        <v>1</v>
      </c>
      <c r="M38" s="25">
        <f>VLOOKUP($G38,Устная!$A$1:$I$13630,9,FALSE)</f>
        <v>23</v>
      </c>
      <c r="N38" s="2">
        <f>SUM(H38:M38)</f>
        <v>43</v>
      </c>
      <c r="O38" s="3"/>
      <c r="P38" s="3">
        <f>IF(ISTEXT(VLOOKUP($G38,Шифры!$A$1:$I$13390,9,FALSE)),VLOOKUP($G38,Шифры!$A$1:$I$13390,9,FALSE),"")</f>
      </c>
    </row>
    <row r="39" spans="1:16" ht="15.75">
      <c r="A39" s="3">
        <f>VLOOKUP($G39,Шифры!$A$1:$H$13390,8,FALSE)</f>
        <v>26677</v>
      </c>
      <c r="B39" s="3">
        <f>B38+1</f>
        <v>33</v>
      </c>
      <c r="C39" s="3" t="str">
        <f>VLOOKUP($G39,Шифры!$A$1:$H$13390,2,FALSE)&amp;" "&amp;VLOOKUP($G39,Шифры!$A$1:$H$13390,3,FALSE)&amp;" "&amp;VLOOKUP($G39,Шифры!$A$1:$H$13390,4,FALSE)</f>
        <v>Галина Юлия Рамазановна</v>
      </c>
      <c r="D39" s="3">
        <f>VLOOKUP($G39,Шифры!$A$1:$H$13390,5,FALSE)</f>
        <v>10</v>
      </c>
      <c r="E39" s="3" t="str">
        <f>VLOOKUP($G39,Шифры!$A$1:$H$13390,6,FALSE)</f>
        <v>МОУ СОШ № 91 </v>
      </c>
      <c r="F39" s="3" t="str">
        <f>VLOOKUP($G39,Шифры!$A$1:$H$13390,7,FALSE)</f>
        <v>Металлургический район Челябинского городского округа</v>
      </c>
      <c r="G39" s="13">
        <v>2002</v>
      </c>
      <c r="H39" s="19">
        <v>3</v>
      </c>
      <c r="I39" s="19">
        <v>6</v>
      </c>
      <c r="J39" s="19">
        <v>4</v>
      </c>
      <c r="K39" s="19">
        <v>3</v>
      </c>
      <c r="L39" s="24">
        <v>3</v>
      </c>
      <c r="M39" s="25">
        <f>VLOOKUP($G39,Устная!$A$1:$I$13630,9,FALSE)</f>
        <v>20</v>
      </c>
      <c r="N39" s="2">
        <f>SUM(H39:M39)</f>
        <v>39</v>
      </c>
      <c r="O39" s="3"/>
      <c r="P39" s="3">
        <f>IF(ISTEXT(VLOOKUP($G39,Шифры!$A$1:$I$13390,9,FALSE)),VLOOKUP($G39,Шифры!$A$1:$I$13390,9,FALSE),"")</f>
      </c>
    </row>
    <row r="40" spans="1:16" ht="15.75">
      <c r="A40" s="3">
        <f>VLOOKUP($G40,Шифры!$A$1:$H$13390,8,FALSE)</f>
        <v>28205</v>
      </c>
      <c r="B40" s="3">
        <f>B39+1</f>
        <v>34</v>
      </c>
      <c r="C40" s="26" t="str">
        <f>VLOOKUP($G40,Шифры!$A$1:$H$13390,2,FALSE)&amp;" "&amp;VLOOKUP($G40,Шифры!$A$1:$H$13390,3,FALSE)&amp;" "&amp;VLOOKUP($G40,Шифры!$A$1:$H$13390,4,FALSE)</f>
        <v>Роговцова Анна Владимировна</v>
      </c>
      <c r="D40" s="26">
        <f>VLOOKUP($G40,Шифры!$A$1:$H$13390,5,FALSE)</f>
        <v>10</v>
      </c>
      <c r="E40" s="26" t="str">
        <f>VLOOKUP($G40,Шифры!$A$1:$H$13390,6,FALSE)</f>
        <v>МОУ СОШ №18 </v>
      </c>
      <c r="F40" s="26" t="str">
        <f>VLOOKUP($G40,Шифры!$A$1:$H$13390,7,FALSE)</f>
        <v>Тракторозаводский район Челябинского городского округа</v>
      </c>
      <c r="G40" s="27">
        <v>5236</v>
      </c>
      <c r="H40" s="19">
        <v>4</v>
      </c>
      <c r="I40" s="19">
        <v>3</v>
      </c>
      <c r="J40" s="19">
        <v>0</v>
      </c>
      <c r="K40" s="19">
        <v>2</v>
      </c>
      <c r="L40" s="24">
        <v>10</v>
      </c>
      <c r="M40" s="25">
        <f>VLOOKUP($G40,Устная!$A$1:$I$13630,9,FALSE)</f>
        <v>19</v>
      </c>
      <c r="N40" s="2">
        <f>SUM(H40:M40)</f>
        <v>38</v>
      </c>
      <c r="O40" s="3"/>
      <c r="P40" s="3">
        <f>IF(ISTEXT(VLOOKUP($G40,Шифры!$A$1:$I$13390,9,FALSE)),VLOOKUP($G40,Шифры!$A$1:$I$13390,9,FALSE),"")</f>
      </c>
    </row>
    <row r="41" spans="1:16" ht="15.75">
      <c r="A41" s="3">
        <f>VLOOKUP($G41,Шифры!$A$1:$H$13390,8,FALSE)</f>
        <v>29948</v>
      </c>
      <c r="B41" s="3">
        <f>B40+1</f>
        <v>35</v>
      </c>
      <c r="C41" s="3" t="str">
        <f>VLOOKUP($G41,Шифры!$A$1:$H$13390,2,FALSE)&amp;" "&amp;VLOOKUP($G41,Шифры!$A$1:$H$13390,3,FALSE)&amp;" "&amp;VLOOKUP($G41,Шифры!$A$1:$H$13390,4,FALSE)</f>
        <v>Ахатов Руфат Фоатович</v>
      </c>
      <c r="D41" s="3">
        <f>VLOOKUP($G41,Шифры!$A$1:$H$13390,5,FALSE)</f>
        <v>11</v>
      </c>
      <c r="E41" s="3" t="str">
        <f>VLOOKUP($G41,Шифры!$A$1:$H$13390,6,FALSE)</f>
        <v>МОУ СОШ №53 им.96-ой танковой бригады Челябинского комсомола</v>
      </c>
      <c r="F41" s="3" t="str">
        <f>VLOOKUP($G41,Шифры!$A$1:$H$13390,7,FALSE)</f>
        <v>Советский район Челябинского городского округа</v>
      </c>
      <c r="G41" s="13">
        <v>1342</v>
      </c>
      <c r="H41" s="19">
        <v>5</v>
      </c>
      <c r="I41" s="19">
        <v>9</v>
      </c>
      <c r="J41" s="19">
        <v>1</v>
      </c>
      <c r="K41" s="19">
        <v>1</v>
      </c>
      <c r="L41" s="24">
        <v>9</v>
      </c>
      <c r="M41" s="25">
        <f>VLOOKUP($G41,Устная!$A$1:$I$13630,9,FALSE)</f>
        <v>12</v>
      </c>
      <c r="N41" s="2">
        <f>SUM(H41:M41)</f>
        <v>37</v>
      </c>
      <c r="O41" s="3"/>
      <c r="P41" s="3">
        <f>IF(ISTEXT(VLOOKUP($G41,Шифры!$A$1:$I$13390,9,FALSE)),VLOOKUP($G41,Шифры!$A$1:$I$13390,9,FALSE),"")</f>
      </c>
    </row>
    <row r="42" spans="1:16" ht="15.75">
      <c r="A42" s="3">
        <f>VLOOKUP($G42,Шифры!$A$1:$H$13390,8,FALSE)</f>
        <v>71353</v>
      </c>
      <c r="B42" s="3">
        <f>B41+1</f>
        <v>36</v>
      </c>
      <c r="C42" s="3" t="str">
        <f>VLOOKUP($G42,Шифры!$A$1:$H$13390,2,FALSE)&amp;" "&amp;VLOOKUP($G42,Шифры!$A$1:$H$13390,3,FALSE)&amp;" "&amp;VLOOKUP($G42,Шифры!$A$1:$H$13390,4,FALSE)</f>
        <v>Ким Анастасия Станиславовна</v>
      </c>
      <c r="D42" s="3">
        <f>VLOOKUP($G42,Шифры!$A$1:$H$13390,5,FALSE)</f>
        <v>11</v>
      </c>
      <c r="E42" s="3" t="str">
        <f>VLOOKUP($G42,Шифры!$A$1:$H$13390,6,FALSE)</f>
        <v>МОУ гимназия № 96 </v>
      </c>
      <c r="F42" s="3" t="str">
        <f>VLOOKUP($G42,Шифры!$A$1:$H$13390,7,FALSE)</f>
        <v>Металлургический район Челябинского городского округа</v>
      </c>
      <c r="G42" s="13">
        <v>3278</v>
      </c>
      <c r="H42" s="19">
        <v>5</v>
      </c>
      <c r="I42" s="19">
        <v>9</v>
      </c>
      <c r="J42" s="19">
        <v>11</v>
      </c>
      <c r="K42" s="19">
        <v>10</v>
      </c>
      <c r="L42" s="24">
        <v>1</v>
      </c>
      <c r="M42" s="25">
        <f>VLOOKUP($G42,Устная!$A$1:$I$13630,9,FALSE)</f>
        <v>0</v>
      </c>
      <c r="N42" s="2">
        <f>SUM(H42:M42)</f>
        <v>36</v>
      </c>
      <c r="O42" s="3"/>
      <c r="P42" s="3">
        <f>IF(ISTEXT(VLOOKUP($G42,Шифры!$A$1:$I$13390,9,FALSE)),VLOOKUP($G42,Шифры!$A$1:$I$13390,9,FALSE),"")</f>
      </c>
    </row>
    <row r="43" spans="1:16" ht="15.75">
      <c r="A43" s="3">
        <f>VLOOKUP($G43,Шифры!$A$1:$H$13390,8,FALSE)</f>
        <v>46668</v>
      </c>
      <c r="B43" s="3">
        <f>B42+1</f>
        <v>37</v>
      </c>
      <c r="C43" s="3" t="str">
        <f>VLOOKUP($G43,Шифры!$A$1:$H$13390,2,FALSE)&amp;" "&amp;VLOOKUP($G43,Шифры!$A$1:$H$13390,3,FALSE)&amp;" "&amp;VLOOKUP($G43,Шифры!$A$1:$H$13390,4,FALSE)</f>
        <v>Джанунц Нина Вадимовна</v>
      </c>
      <c r="D43" s="3">
        <f>VLOOKUP($G43,Шифры!$A$1:$H$13390,5,FALSE)</f>
        <v>11</v>
      </c>
      <c r="E43" s="3" t="str">
        <f>VLOOKUP($G43,Шифры!$A$1:$H$13390,6,FALSE)</f>
        <v>МОУ Гимназия №93                              </v>
      </c>
      <c r="F43" s="3" t="str">
        <f>VLOOKUP($G43,Шифры!$A$1:$H$13390,7,FALSE)</f>
        <v>Курчатовский район Челябинского городского округа</v>
      </c>
      <c r="G43" s="13">
        <v>2387</v>
      </c>
      <c r="H43" s="19">
        <v>7</v>
      </c>
      <c r="I43" s="19">
        <v>9</v>
      </c>
      <c r="J43" s="19">
        <v>3</v>
      </c>
      <c r="K43" s="19">
        <v>2</v>
      </c>
      <c r="L43" s="24">
        <v>0</v>
      </c>
      <c r="M43" s="25">
        <f>VLOOKUP($G43,Устная!$A$1:$I$13630,9,FALSE)</f>
        <v>14</v>
      </c>
      <c r="N43" s="2">
        <f>SUM(H43:M43)</f>
        <v>35</v>
      </c>
      <c r="O43" s="3"/>
      <c r="P43" s="3">
        <f>IF(ISTEXT(VLOOKUP($G43,Шифры!$A$1:$I$13390,9,FALSE)),VLOOKUP($G43,Шифры!$A$1:$I$13390,9,FALSE),"")</f>
      </c>
    </row>
    <row r="44" spans="1:16" ht="15.75">
      <c r="A44" s="3">
        <f>VLOOKUP($G44,Шифры!$A$1:$H$13390,8,FALSE)</f>
        <v>0</v>
      </c>
      <c r="B44" s="3">
        <f>B43+1</f>
        <v>38</v>
      </c>
      <c r="C44" s="3" t="str">
        <f>VLOOKUP($G44,Шифры!$A$1:$H$13390,2,FALSE)&amp;" "&amp;VLOOKUP($G44,Шифры!$A$1:$H$13390,3,FALSE)&amp;" "&amp;VLOOKUP($G44,Шифры!$A$1:$H$13390,4,FALSE)</f>
        <v>Лаба Ксения Михайловна</v>
      </c>
      <c r="D44" s="3">
        <f>VLOOKUP($G44,Шифры!$A$1:$H$13390,5,FALSE)</f>
        <v>10</v>
      </c>
      <c r="E44" s="3" t="str">
        <f>VLOOKUP($G44,Шифры!$A$1:$H$13390,6,FALSE)</f>
        <v>МАОУ СОШ №5</v>
      </c>
      <c r="F44" s="3" t="str">
        <f>VLOOKUP($G44,Шифры!$A$1:$H$13390,7,FALSE)</f>
        <v>Калининский</v>
      </c>
      <c r="G44" s="13">
        <v>8492</v>
      </c>
      <c r="H44" s="19">
        <v>2</v>
      </c>
      <c r="I44" s="19">
        <v>3</v>
      </c>
      <c r="J44" s="19">
        <v>2</v>
      </c>
      <c r="K44" s="19">
        <v>7</v>
      </c>
      <c r="L44" s="24">
        <v>0</v>
      </c>
      <c r="M44" s="25">
        <f>VLOOKUP($G44,Устная!$A$1:$I$13630,9,FALSE)</f>
        <v>21</v>
      </c>
      <c r="N44" s="2">
        <f>SUM(H44:M44)</f>
        <v>35</v>
      </c>
      <c r="O44" s="3"/>
      <c r="P44" s="3">
        <f>IF(ISTEXT(VLOOKUP($G44,Шифры!$A$1:$I$13390,9,FALSE)),VLOOKUP($G44,Шифры!$A$1:$I$13390,9,FALSE),"")</f>
      </c>
    </row>
    <row r="45" spans="1:16" ht="15.75">
      <c r="A45" s="3">
        <f>VLOOKUP($G45,Шифры!$A$1:$H$13390,8,FALSE)</f>
        <v>32900</v>
      </c>
      <c r="B45" s="3">
        <f>B44+1</f>
        <v>39</v>
      </c>
      <c r="C45" s="3" t="str">
        <f>VLOOKUP($G45,Шифры!$A$1:$H$13390,2,FALSE)&amp;" "&amp;VLOOKUP($G45,Шифры!$A$1:$H$13390,3,FALSE)&amp;" "&amp;VLOOKUP($G45,Шифры!$A$1:$H$13390,4,FALSE)</f>
        <v>Грехова Екатерина Владимировна</v>
      </c>
      <c r="D45" s="3">
        <f>VLOOKUP($G45,Шифры!$A$1:$H$13390,5,FALSE)</f>
        <v>9</v>
      </c>
      <c r="E45" s="3" t="str">
        <f>VLOOKUP($G45,Шифры!$A$1:$H$13390,6,FALSE)</f>
        <v>МОУ Гимназия №1</v>
      </c>
      <c r="F45" s="3" t="str">
        <f>VLOOKUP($G45,Шифры!$A$1:$H$13390,7,FALSE)</f>
        <v>Центральный район Челябинского городского округа</v>
      </c>
      <c r="G45" s="13">
        <v>2200</v>
      </c>
      <c r="H45" s="19">
        <v>5</v>
      </c>
      <c r="I45" s="19">
        <v>5</v>
      </c>
      <c r="J45" s="19">
        <v>2</v>
      </c>
      <c r="K45" s="19">
        <v>1</v>
      </c>
      <c r="L45" s="24">
        <v>0</v>
      </c>
      <c r="M45" s="25">
        <f>VLOOKUP($G45,Устная!$A$1:$I$13630,9,FALSE)</f>
        <v>21</v>
      </c>
      <c r="N45" s="2">
        <f>SUM(H45:M45)</f>
        <v>34</v>
      </c>
      <c r="O45" s="3"/>
      <c r="P45" s="3">
        <f>IF(ISTEXT(VLOOKUP($G45,Шифры!$A$1:$I$13390,9,FALSE)),VLOOKUP($G45,Шифры!$A$1:$I$13390,9,FALSE),"")</f>
      </c>
    </row>
    <row r="46" spans="1:16" ht="15.75">
      <c r="A46" s="3">
        <f>VLOOKUP($G46,Шифры!$A$1:$H$13390,8,FALSE)</f>
        <v>74648</v>
      </c>
      <c r="B46" s="3">
        <f>B45+1</f>
        <v>40</v>
      </c>
      <c r="C46" s="3" t="str">
        <f>VLOOKUP($G46,Шифры!$A$1:$H$13390,2,FALSE)&amp;" "&amp;VLOOKUP($G46,Шифры!$A$1:$H$13390,3,FALSE)&amp;" "&amp;VLOOKUP($G46,Шифры!$A$1:$H$13390,4,FALSE)</f>
        <v>Захарова Аделина Михайловна</v>
      </c>
      <c r="D46" s="3">
        <f>VLOOKUP($G46,Шифры!$A$1:$H$13390,5,FALSE)</f>
        <v>11</v>
      </c>
      <c r="E46" s="3" t="str">
        <f>VLOOKUP($G46,Шифры!$A$1:$H$13390,6,FALSE)</f>
        <v>МОУ Гимназия №93                              </v>
      </c>
      <c r="F46" s="3" t="str">
        <f>VLOOKUP($G46,Шифры!$A$1:$H$13390,7,FALSE)</f>
        <v>Курчатовский район Челябинского городского округа</v>
      </c>
      <c r="G46" s="13">
        <v>2948</v>
      </c>
      <c r="H46" s="19">
        <v>8</v>
      </c>
      <c r="I46" s="19">
        <v>7</v>
      </c>
      <c r="J46" s="19">
        <v>1</v>
      </c>
      <c r="K46" s="19">
        <v>0</v>
      </c>
      <c r="L46" s="24">
        <v>4</v>
      </c>
      <c r="M46" s="25">
        <f>VLOOKUP($G46,Устная!$A$1:$I$13630,9,FALSE)</f>
        <v>13</v>
      </c>
      <c r="N46" s="2">
        <f>SUM(H46:M46)</f>
        <v>33</v>
      </c>
      <c r="O46" s="3"/>
      <c r="P46" s="3">
        <f>IF(ISTEXT(VLOOKUP($G46,Шифры!$A$1:$I$13390,9,FALSE)),VLOOKUP($G46,Шифры!$A$1:$I$13390,9,FALSE),"")</f>
      </c>
    </row>
    <row r="47" spans="1:16" ht="15.75">
      <c r="A47" s="3">
        <f>VLOOKUP($G47,Шифры!$A$1:$H$13390,8,FALSE)</f>
        <v>44463</v>
      </c>
      <c r="B47" s="3">
        <f>B46+1</f>
        <v>41</v>
      </c>
      <c r="C47" s="3" t="str">
        <f>VLOOKUP($G47,Шифры!$A$1:$H$13390,2,FALSE)&amp;" "&amp;VLOOKUP($G47,Шифры!$A$1:$H$13390,3,FALSE)&amp;" "&amp;VLOOKUP($G47,Шифры!$A$1:$H$13390,4,FALSE)</f>
        <v>Леженина Елена Владимировна</v>
      </c>
      <c r="D47" s="3">
        <f>VLOOKUP($G47,Шифры!$A$1:$H$13390,5,FALSE)</f>
        <v>11</v>
      </c>
      <c r="E47" s="3" t="str">
        <f>VLOOKUP($G47,Шифры!$A$1:$H$13390,6,FALSE)</f>
        <v>МОУ СОШ №43</v>
      </c>
      <c r="F47" s="3" t="str">
        <f>VLOOKUP($G47,Шифры!$A$1:$H$13390,7,FALSE)</f>
        <v>Советский район Челябинского городского округа</v>
      </c>
      <c r="G47" s="13">
        <v>3993</v>
      </c>
      <c r="H47" s="19">
        <v>4</v>
      </c>
      <c r="I47" s="19">
        <v>2</v>
      </c>
      <c r="J47" s="19">
        <v>6</v>
      </c>
      <c r="K47" s="19">
        <v>8</v>
      </c>
      <c r="L47" s="24">
        <v>3</v>
      </c>
      <c r="M47" s="25">
        <f>VLOOKUP($G47,Устная!$A$1:$I$13630,9,FALSE)</f>
        <v>10</v>
      </c>
      <c r="N47" s="2">
        <f>SUM(H47:M47)</f>
        <v>33</v>
      </c>
      <c r="O47" s="3"/>
      <c r="P47" s="3">
        <f>IF(ISTEXT(VLOOKUP($G47,Шифры!$A$1:$I$13390,9,FALSE)),VLOOKUP($G47,Шифры!$A$1:$I$13390,9,FALSE),"")</f>
      </c>
    </row>
    <row r="48" spans="1:16" ht="15.75">
      <c r="A48" s="3">
        <f>VLOOKUP($G48,Шифры!$A$1:$H$13390,8,FALSE)</f>
        <v>65587</v>
      </c>
      <c r="B48" s="3">
        <f>B47+1</f>
        <v>42</v>
      </c>
      <c r="C48" s="3" t="str">
        <f>VLOOKUP($G48,Шифры!$A$1:$H$13390,2,FALSE)&amp;" "&amp;VLOOKUP($G48,Шифры!$A$1:$H$13390,3,FALSE)&amp;" "&amp;VLOOKUP($G48,Шифры!$A$1:$H$13390,4,FALSE)</f>
        <v>Батраков Николай Дмитриевич</v>
      </c>
      <c r="D48" s="3">
        <f>VLOOKUP($G48,Шифры!$A$1:$H$13390,5,FALSE)</f>
        <v>9</v>
      </c>
      <c r="E48" s="3" t="str">
        <f>VLOOKUP($G48,Шифры!$A$1:$H$13390,6,FALSE)</f>
        <v>МОУ Гимназия №1</v>
      </c>
      <c r="F48" s="3" t="str">
        <f>VLOOKUP($G48,Шифры!$A$1:$H$13390,7,FALSE)</f>
        <v>Центральный район Челябинского городского округа</v>
      </c>
      <c r="G48" s="13">
        <v>1474</v>
      </c>
      <c r="H48" s="19">
        <v>3</v>
      </c>
      <c r="I48" s="19">
        <v>1</v>
      </c>
      <c r="J48" s="19">
        <v>4</v>
      </c>
      <c r="K48" s="19">
        <v>1</v>
      </c>
      <c r="L48" s="24">
        <v>0</v>
      </c>
      <c r="M48" s="25">
        <f>VLOOKUP($G48,Устная!$A$1:$I$13630,9,FALSE)</f>
        <v>22</v>
      </c>
      <c r="N48" s="2">
        <f>SUM(H48:M48)</f>
        <v>31</v>
      </c>
      <c r="O48" s="3"/>
      <c r="P48" s="3">
        <f>IF(ISTEXT(VLOOKUP($G48,Шифры!$A$1:$I$13390,9,FALSE)),VLOOKUP($G48,Шифры!$A$1:$I$13390,9,FALSE),"")</f>
      </c>
    </row>
    <row r="49" spans="1:16" ht="15.75">
      <c r="A49" s="3">
        <f>VLOOKUP($G49,Шифры!$A$1:$H$13390,8,FALSE)</f>
        <v>32977</v>
      </c>
      <c r="B49" s="3">
        <f>B48+1</f>
        <v>43</v>
      </c>
      <c r="C49" s="3" t="str">
        <f>VLOOKUP($G49,Шифры!$A$1:$H$13390,2,FALSE)&amp;" "&amp;VLOOKUP($G49,Шифры!$A$1:$H$13390,3,FALSE)&amp;" "&amp;VLOOKUP($G49,Шифры!$A$1:$H$13390,4,FALSE)</f>
        <v>Горелина Валерия Тимуровна</v>
      </c>
      <c r="D49" s="3">
        <f>VLOOKUP($G49,Шифры!$A$1:$H$13390,5,FALSE)</f>
        <v>9</v>
      </c>
      <c r="E49" s="3" t="str">
        <f>VLOOKUP($G49,Шифры!$A$1:$H$13390,6,FALSE)</f>
        <v>МОУ Гимназия №1</v>
      </c>
      <c r="F49" s="3" t="str">
        <f>VLOOKUP($G49,Шифры!$A$1:$H$13390,7,FALSE)</f>
        <v>Центральный район Челябинского городского округа</v>
      </c>
      <c r="G49" s="13">
        <v>2156</v>
      </c>
      <c r="H49" s="19">
        <v>4</v>
      </c>
      <c r="I49" s="19">
        <v>4</v>
      </c>
      <c r="J49" s="19">
        <v>3</v>
      </c>
      <c r="K49" s="19">
        <v>1</v>
      </c>
      <c r="L49" s="24">
        <v>3</v>
      </c>
      <c r="M49" s="25">
        <f>VLOOKUP($G49,Устная!$A$1:$I$13630,9,FALSE)</f>
        <v>16</v>
      </c>
      <c r="N49" s="2">
        <f>SUM(H49:M49)</f>
        <v>31</v>
      </c>
      <c r="O49" s="3"/>
      <c r="P49" s="3">
        <f>IF(ISTEXT(VLOOKUP($G49,Шифры!$A$1:$I$13390,9,FALSE)),VLOOKUP($G49,Шифры!$A$1:$I$13390,9,FALSE),"")</f>
      </c>
    </row>
    <row r="50" spans="1:16" ht="15.75">
      <c r="A50" s="3">
        <f>VLOOKUP($G50,Шифры!$A$1:$H$13390,8,FALSE)</f>
        <v>26564</v>
      </c>
      <c r="B50" s="3">
        <f>B49+1</f>
        <v>44</v>
      </c>
      <c r="C50" s="3" t="str">
        <f>VLOOKUP($G50,Шифры!$A$1:$H$13390,2,FALSE)&amp;" "&amp;VLOOKUP($G50,Шифры!$A$1:$H$13390,3,FALSE)&amp;" "&amp;VLOOKUP($G50,Шифры!$A$1:$H$13390,4,FALSE)</f>
        <v>Дильман Мария Анатольевна</v>
      </c>
      <c r="D50" s="3">
        <f>VLOOKUP($G50,Шифры!$A$1:$H$13390,5,FALSE)</f>
        <v>9</v>
      </c>
      <c r="E50" s="3" t="str">
        <f>VLOOKUP($G50,Шифры!$A$1:$H$13390,6,FALSE)</f>
        <v>МОУ гимназия № 96 </v>
      </c>
      <c r="F50" s="3" t="str">
        <f>VLOOKUP($G50,Шифры!$A$1:$H$13390,7,FALSE)</f>
        <v>Металлургический район Челябинского городского округа</v>
      </c>
      <c r="G50" s="13">
        <v>2409</v>
      </c>
      <c r="H50" s="19">
        <v>3</v>
      </c>
      <c r="I50" s="19">
        <v>6</v>
      </c>
      <c r="J50" s="19">
        <v>0</v>
      </c>
      <c r="K50" s="19">
        <v>0</v>
      </c>
      <c r="L50" s="24">
        <v>2</v>
      </c>
      <c r="M50" s="25">
        <f>VLOOKUP($G50,Устная!$A$1:$I$13630,9,FALSE)</f>
        <v>20</v>
      </c>
      <c r="N50" s="2">
        <f>SUM(H50:M50)</f>
        <v>31</v>
      </c>
      <c r="O50" s="3"/>
      <c r="P50" s="3">
        <f>IF(ISTEXT(VLOOKUP($G50,Шифры!$A$1:$I$13390,9,FALSE)),VLOOKUP($G50,Шифры!$A$1:$I$13390,9,FALSE),"")</f>
      </c>
    </row>
    <row r="51" spans="1:16" ht="15.75">
      <c r="A51" s="3">
        <f>VLOOKUP($G51,Шифры!$A$1:$H$13390,8,FALSE)</f>
        <v>48298</v>
      </c>
      <c r="B51" s="3">
        <f>B50+1</f>
        <v>45</v>
      </c>
      <c r="C51" s="3" t="str">
        <f>VLOOKUP($G51,Шифры!$A$1:$H$13390,2,FALSE)&amp;" "&amp;VLOOKUP($G51,Шифры!$A$1:$H$13390,3,FALSE)&amp;" "&amp;VLOOKUP($G51,Шифры!$A$1:$H$13390,4,FALSE)</f>
        <v>Гуцол Анастасия Вячеславовна</v>
      </c>
      <c r="D51" s="3">
        <f>VLOOKUP($G51,Шифры!$A$1:$H$13390,5,FALSE)</f>
        <v>9</v>
      </c>
      <c r="E51" s="3" t="str">
        <f>VLOOKUP($G51,Шифры!$A$1:$H$13390,6,FALSE)</f>
        <v>МОУ Гимназия №1</v>
      </c>
      <c r="F51" s="3" t="str">
        <f>VLOOKUP($G51,Шифры!$A$1:$H$13390,7,FALSE)</f>
        <v>Центральный район Челябинского городского округа</v>
      </c>
      <c r="G51" s="13">
        <v>2277</v>
      </c>
      <c r="H51" s="19">
        <v>2</v>
      </c>
      <c r="I51" s="19">
        <v>0</v>
      </c>
      <c r="J51" s="19">
        <v>4</v>
      </c>
      <c r="K51" s="19">
        <v>1</v>
      </c>
      <c r="L51" s="24">
        <v>0</v>
      </c>
      <c r="M51" s="25">
        <f>VLOOKUP($G51,Устная!$A$1:$I$13630,9,FALSE)</f>
        <v>23</v>
      </c>
      <c r="N51" s="2">
        <f>SUM(H51:M51)</f>
        <v>30</v>
      </c>
      <c r="O51" s="3"/>
      <c r="P51" s="3">
        <f>IF(ISTEXT(VLOOKUP($G51,Шифры!$A$1:$I$13390,9,FALSE)),VLOOKUP($G51,Шифры!$A$1:$I$13390,9,FALSE),"")</f>
      </c>
    </row>
    <row r="52" spans="1:16" ht="15.75">
      <c r="A52" s="3">
        <f>VLOOKUP($G52,Шифры!$A$1:$H$13390,8,FALSE)</f>
        <v>48739</v>
      </c>
      <c r="B52" s="3">
        <f>B51+1</f>
        <v>46</v>
      </c>
      <c r="C52" s="3" t="str">
        <f>VLOOKUP($G52,Шифры!$A$1:$H$13390,2,FALSE)&amp;" "&amp;VLOOKUP($G52,Шифры!$A$1:$H$13390,3,FALSE)&amp;" "&amp;VLOOKUP($G52,Шифры!$A$1:$H$13390,4,FALSE)</f>
        <v>Исламгалеева Мария Радиковна</v>
      </c>
      <c r="D52" s="3">
        <f>VLOOKUP($G52,Шифры!$A$1:$H$13390,5,FALSE)</f>
        <v>9</v>
      </c>
      <c r="E52" s="3" t="str">
        <f>VLOOKUP($G52,Шифры!$A$1:$H$13390,6,FALSE)</f>
        <v>МОУ Гимназия №93                              </v>
      </c>
      <c r="F52" s="3" t="str">
        <f>VLOOKUP($G52,Шифры!$A$1:$H$13390,7,FALSE)</f>
        <v>Курчатовский район Челябинского городского округа</v>
      </c>
      <c r="G52" s="13">
        <v>3080</v>
      </c>
      <c r="H52" s="19">
        <v>7</v>
      </c>
      <c r="I52" s="19">
        <v>8</v>
      </c>
      <c r="J52" s="19">
        <v>0</v>
      </c>
      <c r="K52" s="19">
        <v>0</v>
      </c>
      <c r="L52" s="24">
        <v>0</v>
      </c>
      <c r="M52" s="25">
        <f>VLOOKUP($G52,Устная!$A$1:$I$13630,9,FALSE)</f>
        <v>15</v>
      </c>
      <c r="N52" s="2">
        <f>SUM(H52:M52)</f>
        <v>30</v>
      </c>
      <c r="O52" s="3"/>
      <c r="P52" s="3">
        <f>IF(ISTEXT(VLOOKUP($G52,Шифры!$A$1:$I$13390,9,FALSE)),VLOOKUP($G52,Шифры!$A$1:$I$13390,9,FALSE),"")</f>
      </c>
    </row>
    <row r="53" spans="1:16" ht="15.75">
      <c r="A53" s="3">
        <f>VLOOKUP($G53,Шифры!$A$1:$H$13390,8,FALSE)</f>
        <v>32803</v>
      </c>
      <c r="B53" s="3">
        <f>B52+1</f>
        <v>47</v>
      </c>
      <c r="C53" s="3" t="str">
        <f>VLOOKUP($G53,Шифры!$A$1:$H$13390,2,FALSE)&amp;" "&amp;VLOOKUP($G53,Шифры!$A$1:$H$13390,3,FALSE)&amp;" "&amp;VLOOKUP($G53,Шифры!$A$1:$H$13390,4,FALSE)</f>
        <v>Копылова Елизавета Алексеевна</v>
      </c>
      <c r="D53" s="3">
        <f>VLOOKUP($G53,Шифры!$A$1:$H$13390,5,FALSE)</f>
        <v>10</v>
      </c>
      <c r="E53" s="3" t="str">
        <f>VLOOKUP($G53,Шифры!$A$1:$H$13390,6,FALSE)</f>
        <v>МОУ СОШ №53 им.96-ой танковой бригады Челябинского комсомола</v>
      </c>
      <c r="F53" s="3" t="str">
        <f>VLOOKUP($G53,Шифры!$A$1:$H$13390,7,FALSE)</f>
        <v>Советский район Челябинского городского округа</v>
      </c>
      <c r="G53" s="13">
        <v>3564</v>
      </c>
      <c r="H53" s="19">
        <v>4</v>
      </c>
      <c r="I53" s="19">
        <v>3</v>
      </c>
      <c r="J53" s="19">
        <v>6</v>
      </c>
      <c r="K53" s="19">
        <v>7</v>
      </c>
      <c r="L53" s="24">
        <v>0</v>
      </c>
      <c r="M53" s="25">
        <f>VLOOKUP($G53,Устная!$A$1:$I$13630,9,FALSE)</f>
        <v>9</v>
      </c>
      <c r="N53" s="2">
        <f>SUM(H53:M53)</f>
        <v>29</v>
      </c>
      <c r="O53" s="3"/>
      <c r="P53" s="3">
        <f>IF(ISTEXT(VLOOKUP($G53,Шифры!$A$1:$I$13390,9,FALSE)),VLOOKUP($G53,Шифры!$A$1:$I$13390,9,FALSE),"")</f>
      </c>
    </row>
    <row r="54" spans="1:16" ht="15.75">
      <c r="A54" s="3">
        <f>VLOOKUP($G54,Шифры!$A$1:$H$13390,8,FALSE)</f>
        <v>102109</v>
      </c>
      <c r="B54" s="3">
        <f>B53+1</f>
        <v>48</v>
      </c>
      <c r="C54" s="3" t="str">
        <f>VLOOKUP($G54,Шифры!$A$1:$H$13390,2,FALSE)&amp;" "&amp;VLOOKUP($G54,Шифры!$A$1:$H$13390,3,FALSE)&amp;" "&amp;VLOOKUP($G54,Шифры!$A$1:$H$13390,4,FALSE)</f>
        <v>Лаптева Анастасия Александровна</v>
      </c>
      <c r="D54" s="3">
        <f>VLOOKUP($G54,Шифры!$A$1:$H$13390,5,FALSE)</f>
        <v>9</v>
      </c>
      <c r="E54" s="3" t="str">
        <f>VLOOKUP($G54,Шифры!$A$1:$H$13390,6,FALSE)</f>
        <v>МОУ СОШ №148</v>
      </c>
      <c r="F54" s="3" t="str">
        <f>VLOOKUP($G54,Шифры!$A$1:$H$13390,7,FALSE)</f>
        <v>Центральный район Челябинского городского округа</v>
      </c>
      <c r="G54" s="13">
        <v>3971</v>
      </c>
      <c r="H54" s="19">
        <v>5</v>
      </c>
      <c r="I54" s="19">
        <v>5</v>
      </c>
      <c r="J54" s="19">
        <v>1</v>
      </c>
      <c r="K54" s="19">
        <v>0</v>
      </c>
      <c r="L54" s="24">
        <v>5</v>
      </c>
      <c r="M54" s="25">
        <f>VLOOKUP($G54,Устная!$A$1:$I$13630,9,FALSE)</f>
        <v>13</v>
      </c>
      <c r="N54" s="2">
        <f>SUM(H54:M54)</f>
        <v>29</v>
      </c>
      <c r="O54" s="3"/>
      <c r="P54" s="3">
        <f>IF(ISTEXT(VLOOKUP($G54,Шифры!$A$1:$I$13390,9,FALSE)),VLOOKUP($G54,Шифры!$A$1:$I$13390,9,FALSE),"")</f>
      </c>
    </row>
    <row r="55" spans="1:16" ht="15.75">
      <c r="A55" s="3">
        <f>VLOOKUP($G55,Шифры!$A$1:$H$13390,8,FALSE)</f>
        <v>32121</v>
      </c>
      <c r="B55" s="3">
        <f>B54+1</f>
        <v>49</v>
      </c>
      <c r="C55" s="3" t="str">
        <f>VLOOKUP($G55,Шифры!$A$1:$H$13390,2,FALSE)&amp;" "&amp;VLOOKUP($G55,Шифры!$A$1:$H$13390,3,FALSE)&amp;" "&amp;VLOOKUP($G55,Шифры!$A$1:$H$13390,4,FALSE)</f>
        <v>Невструева Владислава Сергеевна</v>
      </c>
      <c r="D55" s="3">
        <f>VLOOKUP($G55,Шифры!$A$1:$H$13390,5,FALSE)</f>
        <v>9</v>
      </c>
      <c r="E55" s="3" t="str">
        <f>VLOOKUP($G55,Шифры!$A$1:$H$13390,6,FALSE)</f>
        <v>МОУ гимназия № 96 </v>
      </c>
      <c r="F55" s="3" t="str">
        <f>VLOOKUP($G55,Шифры!$A$1:$H$13390,7,FALSE)</f>
        <v>Металлургический район Челябинского городского округа</v>
      </c>
      <c r="G55" s="13">
        <v>4543</v>
      </c>
      <c r="H55" s="19">
        <v>4</v>
      </c>
      <c r="I55" s="19">
        <v>7</v>
      </c>
      <c r="J55" s="19">
        <v>1</v>
      </c>
      <c r="K55" s="19">
        <v>0</v>
      </c>
      <c r="L55" s="24">
        <v>2</v>
      </c>
      <c r="M55" s="25">
        <f>VLOOKUP($G55,Устная!$A$1:$I$13630,9,FALSE)</f>
        <v>15</v>
      </c>
      <c r="N55" s="2">
        <f>SUM(H55:M55)</f>
        <v>29</v>
      </c>
      <c r="O55" s="3"/>
      <c r="P55" s="3">
        <f>IF(ISTEXT(VLOOKUP($G55,Шифры!$A$1:$I$13390,9,FALSE)),VLOOKUP($G55,Шифры!$A$1:$I$13390,9,FALSE),"")</f>
      </c>
    </row>
    <row r="56" spans="1:16" ht="15.75">
      <c r="A56" s="3">
        <f>VLOOKUP($G56,Шифры!$A$1:$H$13390,8,FALSE)</f>
        <v>44469</v>
      </c>
      <c r="B56" s="3">
        <f>B55+1</f>
        <v>50</v>
      </c>
      <c r="C56" s="3" t="str">
        <f>VLOOKUP($G56,Шифры!$A$1:$H$13390,2,FALSE)&amp;" "&amp;VLOOKUP($G56,Шифры!$A$1:$H$13390,3,FALSE)&amp;" "&amp;VLOOKUP($G56,Шифры!$A$1:$H$13390,4,FALSE)</f>
        <v>Потеряев Константин Юрьевич</v>
      </c>
      <c r="D56" s="3">
        <f>VLOOKUP($G56,Шифры!$A$1:$H$13390,5,FALSE)</f>
        <v>11</v>
      </c>
      <c r="E56" s="3" t="str">
        <f>VLOOKUP($G56,Шифры!$A$1:$H$13390,6,FALSE)</f>
        <v>МОУ СОШ №43</v>
      </c>
      <c r="F56" s="3" t="str">
        <f>VLOOKUP($G56,Шифры!$A$1:$H$13390,7,FALSE)</f>
        <v>Советский район Челябинского городского округа</v>
      </c>
      <c r="G56" s="13">
        <v>5093</v>
      </c>
      <c r="H56" s="19">
        <v>5</v>
      </c>
      <c r="I56" s="19">
        <v>5</v>
      </c>
      <c r="J56" s="19">
        <v>0</v>
      </c>
      <c r="K56" s="19">
        <v>0</v>
      </c>
      <c r="L56" s="24">
        <v>0</v>
      </c>
      <c r="M56" s="25">
        <f>VLOOKUP($G56,Устная!$A$1:$I$13630,9,FALSE)</f>
        <v>17</v>
      </c>
      <c r="N56" s="2">
        <f>SUM(H56:M56)</f>
        <v>27</v>
      </c>
      <c r="O56" s="3"/>
      <c r="P56" s="3">
        <f>IF(ISTEXT(VLOOKUP($G56,Шифры!$A$1:$I$13390,9,FALSE)),VLOOKUP($G56,Шифры!$A$1:$I$13390,9,FALSE),"")</f>
      </c>
    </row>
    <row r="57" spans="1:16" ht="15.75">
      <c r="A57" s="3">
        <f>VLOOKUP($G57,Шифры!$A$1:$H$13390,8,FALSE)</f>
        <v>46599</v>
      </c>
      <c r="B57" s="3">
        <f>B56+1</f>
        <v>51</v>
      </c>
      <c r="C57" s="3" t="str">
        <f>VLOOKUP($G57,Шифры!$A$1:$H$13390,2,FALSE)&amp;" "&amp;VLOOKUP($G57,Шифры!$A$1:$H$13390,3,FALSE)&amp;" "&amp;VLOOKUP($G57,Шифры!$A$1:$H$13390,4,FALSE)</f>
        <v>Гайнетдинова Светлана Марсовна</v>
      </c>
      <c r="D57" s="3">
        <f>VLOOKUP($G57,Шифры!$A$1:$H$13390,5,FALSE)</f>
        <v>9</v>
      </c>
      <c r="E57" s="3" t="str">
        <f>VLOOKUP($G57,Шифры!$A$1:$H$13390,6,FALSE)</f>
        <v>МОУ Гимназия №93                              </v>
      </c>
      <c r="F57" s="3" t="str">
        <f>VLOOKUP($G57,Шифры!$A$1:$H$13390,7,FALSE)</f>
        <v>Курчатовский район Челябинского городского округа</v>
      </c>
      <c r="G57" s="13">
        <v>1991</v>
      </c>
      <c r="H57" s="19">
        <v>7</v>
      </c>
      <c r="I57" s="19">
        <v>3</v>
      </c>
      <c r="J57" s="19">
        <v>2</v>
      </c>
      <c r="K57" s="19">
        <v>2</v>
      </c>
      <c r="L57" s="24">
        <v>0</v>
      </c>
      <c r="M57" s="25">
        <f>VLOOKUP($G57,Устная!$A$1:$I$13630,9,FALSE)</f>
        <v>12</v>
      </c>
      <c r="N57" s="2">
        <f>SUM(H57:M57)</f>
        <v>26</v>
      </c>
      <c r="O57" s="3"/>
      <c r="P57" s="3">
        <f>IF(ISTEXT(VLOOKUP($G57,Шифры!$A$1:$I$13390,9,FALSE)),VLOOKUP($G57,Шифры!$A$1:$I$13390,9,FALSE),"")</f>
      </c>
    </row>
    <row r="58" spans="1:16" ht="15.75">
      <c r="A58" s="3">
        <f>VLOOKUP($G58,Шифры!$A$1:$H$13390,8,FALSE)</f>
        <v>35253</v>
      </c>
      <c r="B58" s="3">
        <f>B57+1</f>
        <v>52</v>
      </c>
      <c r="C58" s="26" t="str">
        <f>VLOOKUP($G58,Шифры!$A$1:$H$13390,2,FALSE)&amp;" "&amp;VLOOKUP($G58,Шифры!$A$1:$H$13390,3,FALSE)&amp;" "&amp;VLOOKUP($G58,Шифры!$A$1:$H$13390,4,FALSE)</f>
        <v>Замотаева Ольга Вячеславовна</v>
      </c>
      <c r="D58" s="26">
        <f>VLOOKUP($G58,Шифры!$A$1:$H$13390,5,FALSE)</f>
        <v>9</v>
      </c>
      <c r="E58" s="26" t="str">
        <f>VLOOKUP($G58,Шифры!$A$1:$H$13390,6,FALSE)</f>
        <v>МОУ гимназия № 96 </v>
      </c>
      <c r="F58" s="26" t="str">
        <f>VLOOKUP($G58,Шифры!$A$1:$H$13390,7,FALSE)</f>
        <v>Металлургический район Челябинского городского округа</v>
      </c>
      <c r="G58" s="27">
        <v>2915</v>
      </c>
      <c r="H58" s="19">
        <v>4</v>
      </c>
      <c r="I58" s="19">
        <v>4</v>
      </c>
      <c r="J58" s="19">
        <v>1</v>
      </c>
      <c r="K58" s="19">
        <v>0</v>
      </c>
      <c r="L58" s="24">
        <v>1</v>
      </c>
      <c r="M58" s="25">
        <f>VLOOKUP($G58,Устная!$A$1:$I$13630,9,FALSE)</f>
        <v>16</v>
      </c>
      <c r="N58" s="2">
        <f>SUM(H58:M58)</f>
        <v>26</v>
      </c>
      <c r="O58" s="3"/>
      <c r="P58" s="3">
        <f>IF(ISTEXT(VLOOKUP($G58,Шифры!$A$1:$I$13390,9,FALSE)),VLOOKUP($G58,Шифры!$A$1:$I$13390,9,FALSE),"")</f>
      </c>
    </row>
    <row r="59" spans="1:16" ht="15.75">
      <c r="A59" s="3">
        <f>VLOOKUP($G59,Шифры!$A$1:$H$13390,8,FALSE)</f>
        <v>32052</v>
      </c>
      <c r="B59" s="3">
        <f>B58+1</f>
        <v>53</v>
      </c>
      <c r="C59" s="3" t="str">
        <f>VLOOKUP($G59,Шифры!$A$1:$H$13390,2,FALSE)&amp;" "&amp;VLOOKUP($G59,Шифры!$A$1:$H$13390,3,FALSE)&amp;" "&amp;VLOOKUP($G59,Шифры!$A$1:$H$13390,4,FALSE)</f>
        <v>Кинас Ольга Игоревна</v>
      </c>
      <c r="D59" s="3">
        <f>VLOOKUP($G59,Шифры!$A$1:$H$13390,5,FALSE)</f>
        <v>10</v>
      </c>
      <c r="E59" s="3" t="str">
        <f>VLOOKUP($G59,Шифры!$A$1:$H$13390,6,FALSE)</f>
        <v>МОУ Гимназия №93                              </v>
      </c>
      <c r="F59" s="3" t="str">
        <f>VLOOKUP($G59,Шифры!$A$1:$H$13390,7,FALSE)</f>
        <v>Курчатовский район Челябинского городского округа</v>
      </c>
      <c r="G59" s="13">
        <v>3289</v>
      </c>
      <c r="H59" s="19">
        <v>4</v>
      </c>
      <c r="I59" s="19">
        <v>5</v>
      </c>
      <c r="J59" s="19">
        <v>6</v>
      </c>
      <c r="K59" s="19">
        <v>0</v>
      </c>
      <c r="L59" s="24">
        <v>0</v>
      </c>
      <c r="M59" s="25">
        <f>VLOOKUP($G59,Устная!$A$1:$I$13630,9,FALSE)</f>
        <v>10</v>
      </c>
      <c r="N59" s="2">
        <f>SUM(H59:M59)</f>
        <v>25</v>
      </c>
      <c r="O59" s="3"/>
      <c r="P59" s="3">
        <f>IF(ISTEXT(VLOOKUP($G59,Шифры!$A$1:$I$13390,9,FALSE)),VLOOKUP($G59,Шифры!$A$1:$I$13390,9,FALSE),"")</f>
      </c>
    </row>
    <row r="60" spans="1:16" ht="15.75">
      <c r="A60" s="3">
        <f>VLOOKUP($G60,Шифры!$A$1:$H$13390,8,FALSE)</f>
        <v>50450</v>
      </c>
      <c r="B60" s="3">
        <f>B59+1</f>
        <v>54</v>
      </c>
      <c r="C60" s="3" t="str">
        <f>VLOOKUP($G60,Шифры!$A$1:$H$13390,2,FALSE)&amp;" "&amp;VLOOKUP($G60,Шифры!$A$1:$H$13390,3,FALSE)&amp;" "&amp;VLOOKUP($G60,Шифры!$A$1:$H$13390,4,FALSE)</f>
        <v>Королева Александра Аркадьевна</v>
      </c>
      <c r="D60" s="3">
        <f>VLOOKUP($G60,Шифры!$A$1:$H$13390,5,FALSE)</f>
        <v>9</v>
      </c>
      <c r="E60" s="3" t="str">
        <f>VLOOKUP($G60,Шифры!$A$1:$H$13390,6,FALSE)</f>
        <v>МОУ гимназия № 96 </v>
      </c>
      <c r="F60" s="3" t="str">
        <f>VLOOKUP($G60,Шифры!$A$1:$H$13390,7,FALSE)</f>
        <v>Металлургический район Челябинского городского округа</v>
      </c>
      <c r="G60" s="13">
        <v>3597</v>
      </c>
      <c r="H60" s="19">
        <v>3</v>
      </c>
      <c r="I60" s="19">
        <v>3</v>
      </c>
      <c r="J60" s="19">
        <v>1</v>
      </c>
      <c r="K60" s="19">
        <v>0</v>
      </c>
      <c r="L60" s="24">
        <v>4</v>
      </c>
      <c r="M60" s="25">
        <f>VLOOKUP($G60,Устная!$A$1:$I$13630,9,FALSE)</f>
        <v>14</v>
      </c>
      <c r="N60" s="2">
        <f>SUM(H60:M60)</f>
        <v>25</v>
      </c>
      <c r="O60" s="3"/>
      <c r="P60" s="3">
        <f>IF(ISTEXT(VLOOKUP($G60,Шифры!$A$1:$I$13390,9,FALSE)),VLOOKUP($G60,Шифры!$A$1:$I$13390,9,FALSE),"")</f>
      </c>
    </row>
    <row r="61" spans="1:16" ht="15.75">
      <c r="A61" s="3">
        <f>VLOOKUP($G61,Шифры!$A$1:$H$13390,8,FALSE)</f>
        <v>39181</v>
      </c>
      <c r="B61" s="3">
        <f>B60+1</f>
        <v>55</v>
      </c>
      <c r="C61" s="3" t="str">
        <f>VLOOKUP($G61,Шифры!$A$1:$H$13390,2,FALSE)&amp;" "&amp;VLOOKUP($G61,Шифры!$A$1:$H$13390,3,FALSE)&amp;" "&amp;VLOOKUP($G61,Шифры!$A$1:$H$13390,4,FALSE)</f>
        <v>Ушакова Анастасия Анатольевна</v>
      </c>
      <c r="D61" s="3">
        <f>VLOOKUP($G61,Шифры!$A$1:$H$13390,5,FALSE)</f>
        <v>9</v>
      </c>
      <c r="E61" s="3" t="str">
        <f>VLOOKUP($G61,Шифры!$A$1:$H$13390,6,FALSE)</f>
        <v>МОУ СОШ №62 </v>
      </c>
      <c r="F61" s="3" t="str">
        <f>VLOOKUP($G61,Шифры!$A$1:$H$13390,7,FALSE)</f>
        <v>Тракторозаводский район Челябинского городского округа</v>
      </c>
      <c r="G61" s="13">
        <v>6292</v>
      </c>
      <c r="H61" s="19">
        <v>4</v>
      </c>
      <c r="I61" s="19">
        <v>4</v>
      </c>
      <c r="J61" s="19">
        <v>1</v>
      </c>
      <c r="K61" s="19">
        <v>0</v>
      </c>
      <c r="L61" s="24">
        <v>0</v>
      </c>
      <c r="M61" s="25">
        <f>VLOOKUP($G61,Устная!$A$1:$I$13630,9,FALSE)</f>
        <v>16</v>
      </c>
      <c r="N61" s="2">
        <f>SUM(H61:M61)</f>
        <v>25</v>
      </c>
      <c r="O61" s="3"/>
      <c r="P61" s="3">
        <f>IF(ISTEXT(VLOOKUP($G61,Шифры!$A$1:$I$13390,9,FALSE)),VLOOKUP($G61,Шифры!$A$1:$I$13390,9,FALSE),"")</f>
      </c>
    </row>
    <row r="62" spans="1:16" ht="15.75">
      <c r="A62" s="3">
        <f>VLOOKUP($G62,Шифры!$A$1:$H$13390,8,FALSE)</f>
        <v>50455</v>
      </c>
      <c r="B62" s="3">
        <f>B61+1</f>
        <v>56</v>
      </c>
      <c r="C62" s="3" t="str">
        <f>VLOOKUP($G62,Шифры!$A$1:$H$13390,2,FALSE)&amp;" "&amp;VLOOKUP($G62,Шифры!$A$1:$H$13390,3,FALSE)&amp;" "&amp;VLOOKUP($G62,Шифры!$A$1:$H$13390,4,FALSE)</f>
        <v>Чабан Ольга Анатольевна</v>
      </c>
      <c r="D62" s="3">
        <f>VLOOKUP($G62,Шифры!$A$1:$H$13390,5,FALSE)</f>
        <v>9</v>
      </c>
      <c r="E62" s="3" t="str">
        <f>VLOOKUP($G62,Шифры!$A$1:$H$13390,6,FALSE)</f>
        <v>МОУ гимназия № 96 </v>
      </c>
      <c r="F62" s="3" t="str">
        <f>VLOOKUP($G62,Шифры!$A$1:$H$13390,7,FALSE)</f>
        <v>Металлургический район Челябинского городского округа</v>
      </c>
      <c r="G62" s="13">
        <v>6578</v>
      </c>
      <c r="H62" s="19">
        <v>4</v>
      </c>
      <c r="I62" s="19">
        <v>4</v>
      </c>
      <c r="J62" s="19">
        <v>0</v>
      </c>
      <c r="K62" s="19">
        <v>0</v>
      </c>
      <c r="L62" s="24">
        <v>2</v>
      </c>
      <c r="M62" s="25">
        <f>VLOOKUP($G62,Устная!$A$1:$I$13630,9,FALSE)</f>
        <v>15</v>
      </c>
      <c r="N62" s="2">
        <f>SUM(H62:M62)</f>
        <v>25</v>
      </c>
      <c r="O62" s="3"/>
      <c r="P62" s="3">
        <f>IF(ISTEXT(VLOOKUP($G62,Шифры!$A$1:$I$13390,9,FALSE)),VLOOKUP($G62,Шифры!$A$1:$I$13390,9,FALSE),"")</f>
      </c>
    </row>
    <row r="63" spans="1:16" ht="15.75">
      <c r="A63" s="3">
        <f>VLOOKUP($G63,Шифры!$A$1:$H$13390,8,FALSE)</f>
        <v>25622</v>
      </c>
      <c r="B63" s="3">
        <f>B62+1</f>
        <v>57</v>
      </c>
      <c r="C63" s="26" t="str">
        <f>VLOOKUP($G63,Шифры!$A$1:$H$13390,2,FALSE)&amp;" "&amp;VLOOKUP($G63,Шифры!$A$1:$H$13390,3,FALSE)&amp;" "&amp;VLOOKUP($G63,Шифры!$A$1:$H$13390,4,FALSE)</f>
        <v>Пашкина Анна Андреевна</v>
      </c>
      <c r="D63" s="26">
        <f>VLOOKUP($G63,Шифры!$A$1:$H$13390,5,FALSE)</f>
        <v>9</v>
      </c>
      <c r="E63" s="26" t="str">
        <f>VLOOKUP($G63,Шифры!$A$1:$H$13390,6,FALSE)</f>
        <v>МОУ СОШ № 91 </v>
      </c>
      <c r="F63" s="26" t="str">
        <f>VLOOKUP($G63,Шифры!$A$1:$H$13390,7,FALSE)</f>
        <v>Металлургический район Челябинского городского округа</v>
      </c>
      <c r="G63" s="27">
        <v>4862</v>
      </c>
      <c r="H63" s="19">
        <v>4</v>
      </c>
      <c r="I63" s="19">
        <v>5</v>
      </c>
      <c r="J63" s="19">
        <v>0</v>
      </c>
      <c r="K63" s="19">
        <v>0</v>
      </c>
      <c r="L63" s="24">
        <v>0</v>
      </c>
      <c r="M63" s="25">
        <f>VLOOKUP($G63,Устная!$A$1:$I$13630,9,FALSE)</f>
        <v>15</v>
      </c>
      <c r="N63" s="2">
        <f>SUM(H63:M63)</f>
        <v>24</v>
      </c>
      <c r="O63" s="3"/>
      <c r="P63" s="3">
        <f>IF(ISTEXT(VLOOKUP($G63,Шифры!$A$1:$I$13390,9,FALSE)),VLOOKUP($G63,Шифры!$A$1:$I$13390,9,FALSE),"")</f>
      </c>
    </row>
    <row r="64" spans="1:16" ht="15.75">
      <c r="A64" s="3">
        <f>VLOOKUP($G64,Шифры!$A$1:$H$13390,8,FALSE)</f>
        <v>29618</v>
      </c>
      <c r="B64" s="3">
        <f>B63+1</f>
        <v>58</v>
      </c>
      <c r="C64" s="3" t="str">
        <f>VLOOKUP($G64,Шифры!$A$1:$H$13390,2,FALSE)&amp;" "&amp;VLOOKUP($G64,Шифры!$A$1:$H$13390,3,FALSE)&amp;" "&amp;VLOOKUP($G64,Шифры!$A$1:$H$13390,4,FALSE)</f>
        <v>Полунин Дмитрий Игоревич</v>
      </c>
      <c r="D64" s="3">
        <f>VLOOKUP($G64,Шифры!$A$1:$H$13390,5,FALSE)</f>
        <v>10</v>
      </c>
      <c r="E64" s="3" t="str">
        <f>VLOOKUP($G64,Шифры!$A$1:$H$13390,6,FALSE)</f>
        <v>МОУ гимназия №100</v>
      </c>
      <c r="F64" s="3" t="str">
        <f>VLOOKUP($G64,Шифры!$A$1:$H$13390,7,FALSE)</f>
        <v>Ленинский район Челябинского городского округа</v>
      </c>
      <c r="G64" s="13">
        <v>5049</v>
      </c>
      <c r="H64" s="19">
        <v>5</v>
      </c>
      <c r="I64" s="19">
        <v>7</v>
      </c>
      <c r="J64" s="19">
        <v>2</v>
      </c>
      <c r="K64" s="19">
        <v>0</v>
      </c>
      <c r="L64" s="24">
        <v>0</v>
      </c>
      <c r="M64" s="25">
        <f>VLOOKUP($G64,Устная!$A$1:$I$13630,9,FALSE)</f>
        <v>10</v>
      </c>
      <c r="N64" s="2">
        <f>SUM(H64:M64)</f>
        <v>24</v>
      </c>
      <c r="O64" s="3"/>
      <c r="P64" s="3">
        <f>IF(ISTEXT(VLOOKUP($G64,Шифры!$A$1:$I$13390,9,FALSE)),VLOOKUP($G64,Шифры!$A$1:$I$13390,9,FALSE),"")</f>
      </c>
    </row>
    <row r="65" spans="1:16" ht="15.75">
      <c r="A65" s="3">
        <f>VLOOKUP($G65,Шифры!$A$1:$H$13390,8,FALSE)</f>
        <v>29525</v>
      </c>
      <c r="B65" s="3">
        <f>B64+1</f>
        <v>59</v>
      </c>
      <c r="C65" s="3" t="str">
        <f>VLOOKUP($G65,Шифры!$A$1:$H$13390,2,FALSE)&amp;" "&amp;VLOOKUP($G65,Шифры!$A$1:$H$13390,3,FALSE)&amp;" "&amp;VLOOKUP($G65,Шифры!$A$1:$H$13390,4,FALSE)</f>
        <v>Котрова Марина Александровна</v>
      </c>
      <c r="D65" s="3">
        <f>VLOOKUP($G65,Шифры!$A$1:$H$13390,5,FALSE)</f>
        <v>9</v>
      </c>
      <c r="E65" s="3" t="str">
        <f>VLOOKUP($G65,Шифры!$A$1:$H$13390,6,FALSE)</f>
        <v>МОУ Гимназия №1</v>
      </c>
      <c r="F65" s="3" t="str">
        <f>VLOOKUP($G65,Шифры!$A$1:$H$13390,7,FALSE)</f>
        <v>Центральный район Челябинского городского округа</v>
      </c>
      <c r="G65" s="13">
        <v>3674</v>
      </c>
      <c r="H65" s="19">
        <v>4</v>
      </c>
      <c r="I65" s="19">
        <v>4</v>
      </c>
      <c r="J65" s="19">
        <v>3</v>
      </c>
      <c r="K65" s="19">
        <v>1</v>
      </c>
      <c r="L65" s="24">
        <v>0</v>
      </c>
      <c r="M65" s="25">
        <f>VLOOKUP($G65,Устная!$A$1:$I$13630,9,FALSE)</f>
        <v>11</v>
      </c>
      <c r="N65" s="2">
        <f>SUM(H65:M65)</f>
        <v>23</v>
      </c>
      <c r="O65" s="3"/>
      <c r="P65" s="3">
        <f>IF(ISTEXT(VLOOKUP($G65,Шифры!$A$1:$I$13390,9,FALSE)),VLOOKUP($G65,Шифры!$A$1:$I$13390,9,FALSE),"")</f>
      </c>
    </row>
    <row r="66" spans="1:16" ht="15.75">
      <c r="A66" s="3">
        <f>VLOOKUP($G66,Шифры!$A$1:$H$13390,8,FALSE)</f>
        <v>42407</v>
      </c>
      <c r="B66" s="3">
        <f>B65+1</f>
        <v>60</v>
      </c>
      <c r="C66" s="3" t="str">
        <f>VLOOKUP($G66,Шифры!$A$1:$H$13390,2,FALSE)&amp;" "&amp;VLOOKUP($G66,Шифры!$A$1:$H$13390,3,FALSE)&amp;" "&amp;VLOOKUP($G66,Шифры!$A$1:$H$13390,4,FALSE)</f>
        <v>Подивилова Анна Владимировна</v>
      </c>
      <c r="D66" s="3">
        <f>VLOOKUP($G66,Шифры!$A$1:$H$13390,5,FALSE)</f>
        <v>11</v>
      </c>
      <c r="E66" s="3" t="str">
        <f>VLOOKUP($G66,Шифры!$A$1:$H$13390,6,FALSE)</f>
        <v>МОУ СОШ № 19 </v>
      </c>
      <c r="F66" s="3" t="str">
        <f>VLOOKUP($G66,Шифры!$A$1:$H$13390,7,FALSE)</f>
        <v>Тракторозаводский район Челябинского городского округа</v>
      </c>
      <c r="G66" s="13">
        <v>5027</v>
      </c>
      <c r="H66" s="19">
        <v>4</v>
      </c>
      <c r="I66" s="19">
        <v>7</v>
      </c>
      <c r="J66" s="19">
        <v>0</v>
      </c>
      <c r="K66" s="19">
        <v>0</v>
      </c>
      <c r="L66" s="24">
        <v>0</v>
      </c>
      <c r="M66" s="25">
        <f>VLOOKUP($G66,Устная!$A$1:$I$13630,9,FALSE)</f>
        <v>12</v>
      </c>
      <c r="N66" s="2">
        <f>SUM(H66:M66)</f>
        <v>23</v>
      </c>
      <c r="O66" s="3"/>
      <c r="P66" s="3">
        <f>IF(ISTEXT(VLOOKUP($G66,Шифры!$A$1:$I$13390,9,FALSE)),VLOOKUP($G66,Шифры!$A$1:$I$13390,9,FALSE),"")</f>
      </c>
    </row>
    <row r="67" spans="1:16" ht="15.75">
      <c r="A67" s="3">
        <f>VLOOKUP($G67,Шифры!$A$1:$H$13390,8,FALSE)</f>
        <v>0</v>
      </c>
      <c r="B67" s="3">
        <f>B66+1</f>
        <v>61</v>
      </c>
      <c r="C67" s="3" t="str">
        <f>VLOOKUP($G67,Шифры!$A$1:$H$13390,2,FALSE)&amp;" "&amp;VLOOKUP($G67,Шифры!$A$1:$H$13390,3,FALSE)&amp;" "&amp;VLOOKUP($G67,Шифры!$A$1:$H$13390,4,FALSE)</f>
        <v>Пятынина  Эмма Константиновна</v>
      </c>
      <c r="D67" s="3">
        <f>VLOOKUP($G67,Шифры!$A$1:$H$13390,5,FALSE)</f>
        <v>10</v>
      </c>
      <c r="E67" s="3" t="str">
        <f>VLOOKUP($G67,Шифры!$A$1:$H$13390,6,FALSE)</f>
        <v>МАОУ гимназия № 100</v>
      </c>
      <c r="F67" s="3" t="str">
        <f>VLOOKUP($G67,Шифры!$A$1:$H$13390,7,FALSE)</f>
        <v>Ленинский</v>
      </c>
      <c r="G67" s="13">
        <v>7502</v>
      </c>
      <c r="H67" s="19">
        <v>6</v>
      </c>
      <c r="I67" s="19">
        <v>7</v>
      </c>
      <c r="J67" s="19">
        <v>1</v>
      </c>
      <c r="K67" s="19">
        <v>0</v>
      </c>
      <c r="L67" s="24">
        <v>0</v>
      </c>
      <c r="M67" s="25">
        <f>VLOOKUP($G67,Устная!$A$1:$I$13630,9,FALSE)</f>
        <v>9</v>
      </c>
      <c r="N67" s="2">
        <f>SUM(H67:M67)</f>
        <v>23</v>
      </c>
      <c r="O67" s="3"/>
      <c r="P67" s="3">
        <f>IF(ISTEXT(VLOOKUP($G67,Шифры!$A$1:$I$13390,9,FALSE)),VLOOKUP($G67,Шифры!$A$1:$I$13390,9,FALSE),"")</f>
      </c>
    </row>
    <row r="68" spans="1:16" ht="15.75">
      <c r="A68" s="3">
        <f>VLOOKUP($G68,Шифры!$A$1:$H$13390,8,FALSE)</f>
        <v>29620</v>
      </c>
      <c r="B68" s="3">
        <f>B67+1</f>
        <v>62</v>
      </c>
      <c r="C68" s="3" t="str">
        <f>VLOOKUP($G68,Шифры!$A$1:$H$13390,2,FALSE)&amp;" "&amp;VLOOKUP($G68,Шифры!$A$1:$H$13390,3,FALSE)&amp;" "&amp;VLOOKUP($G68,Шифры!$A$1:$H$13390,4,FALSE)</f>
        <v>Ханина Екатерина Евгеньевна</v>
      </c>
      <c r="D68" s="3">
        <f>VLOOKUP($G68,Шифры!$A$1:$H$13390,5,FALSE)</f>
        <v>10</v>
      </c>
      <c r="E68" s="3" t="str">
        <f>VLOOKUP($G68,Шифры!$A$1:$H$13390,6,FALSE)</f>
        <v>МОУ гимназия №100</v>
      </c>
      <c r="F68" s="3" t="str">
        <f>VLOOKUP($G68,Шифры!$A$1:$H$13390,7,FALSE)</f>
        <v>Ленинский район Челябинского городского округа</v>
      </c>
      <c r="G68" s="13">
        <v>6501</v>
      </c>
      <c r="H68" s="19">
        <v>5</v>
      </c>
      <c r="I68" s="19">
        <v>4</v>
      </c>
      <c r="J68" s="19">
        <v>1</v>
      </c>
      <c r="K68" s="19">
        <v>1</v>
      </c>
      <c r="L68" s="24">
        <v>3</v>
      </c>
      <c r="M68" s="25">
        <f>VLOOKUP($G68,Устная!$A$1:$I$13630,9,FALSE)</f>
        <v>9</v>
      </c>
      <c r="N68" s="2">
        <f>SUM(H68:M68)</f>
        <v>23</v>
      </c>
      <c r="O68" s="3"/>
      <c r="P68" s="3">
        <f>IF(ISTEXT(VLOOKUP($G68,Шифры!$A$1:$I$13390,9,FALSE)),VLOOKUP($G68,Шифры!$A$1:$I$13390,9,FALSE),"")</f>
      </c>
    </row>
    <row r="69" spans="1:16" ht="15.75">
      <c r="A69" s="3">
        <f>VLOOKUP($G69,Шифры!$A$1:$H$13390,8,FALSE)</f>
        <v>27003</v>
      </c>
      <c r="B69" s="3">
        <f>B68+1</f>
        <v>63</v>
      </c>
      <c r="C69" s="3" t="str">
        <f>VLOOKUP($G69,Шифры!$A$1:$H$13390,2,FALSE)&amp;" "&amp;VLOOKUP($G69,Шифры!$A$1:$H$13390,3,FALSE)&amp;" "&amp;VLOOKUP($G69,Шифры!$A$1:$H$13390,4,FALSE)</f>
        <v>Динмухаметова Алина Тимиргалиевна</v>
      </c>
      <c r="D69" s="3">
        <f>VLOOKUP($G69,Шифры!$A$1:$H$13390,5,FALSE)</f>
        <v>9</v>
      </c>
      <c r="E69" s="3" t="str">
        <f>VLOOKUP($G69,Шифры!$A$1:$H$13390,6,FALSE)</f>
        <v>МОУ СОШ № 19 </v>
      </c>
      <c r="F69" s="3" t="str">
        <f>VLOOKUP($G69,Шифры!$A$1:$H$13390,7,FALSE)</f>
        <v>Тракторозаводский район Челябинского городского округа</v>
      </c>
      <c r="G69" s="13">
        <v>2420</v>
      </c>
      <c r="H69" s="19">
        <v>7</v>
      </c>
      <c r="I69" s="19">
        <v>2</v>
      </c>
      <c r="J69" s="19">
        <v>1</v>
      </c>
      <c r="K69" s="19">
        <v>0</v>
      </c>
      <c r="L69" s="24">
        <v>0</v>
      </c>
      <c r="M69" s="25">
        <f>VLOOKUP($G69,Устная!$A$1:$I$13630,9,FALSE)</f>
        <v>12</v>
      </c>
      <c r="N69" s="2">
        <f>SUM(H69:M69)</f>
        <v>22</v>
      </c>
      <c r="O69" s="3"/>
      <c r="P69" s="3">
        <f>IF(ISTEXT(VLOOKUP($G69,Шифры!$A$1:$I$13390,9,FALSE)),VLOOKUP($G69,Шифры!$A$1:$I$13390,9,FALSE),"")</f>
      </c>
    </row>
    <row r="70" spans="1:16" ht="15.75">
      <c r="A70" s="3">
        <f>VLOOKUP($G70,Шифры!$A$1:$H$13390,8,FALSE)</f>
        <v>116544</v>
      </c>
      <c r="B70" s="3">
        <f>B69+1</f>
        <v>64</v>
      </c>
      <c r="C70" s="3" t="str">
        <f>VLOOKUP($G70,Шифры!$A$1:$H$13390,2,FALSE)&amp;" "&amp;VLOOKUP($G70,Шифры!$A$1:$H$13390,3,FALSE)&amp;" "&amp;VLOOKUP($G70,Шифры!$A$1:$H$13390,4,FALSE)</f>
        <v>Завалишина Елена Сергеевна</v>
      </c>
      <c r="D70" s="3">
        <f>VLOOKUP($G70,Шифры!$A$1:$H$13390,5,FALSE)</f>
        <v>9</v>
      </c>
      <c r="E70" s="3" t="str">
        <f>VLOOKUP($G70,Шифры!$A$1:$H$13390,6,FALSE)</f>
        <v>МОУ СОШ №18 </v>
      </c>
      <c r="F70" s="3" t="str">
        <f>VLOOKUP($G70,Шифры!$A$1:$H$13390,7,FALSE)</f>
        <v>Тракторозаводский район Челябинского городского округа</v>
      </c>
      <c r="G70" s="13">
        <v>2761</v>
      </c>
      <c r="H70" s="19">
        <v>5</v>
      </c>
      <c r="I70" s="19">
        <v>6</v>
      </c>
      <c r="J70" s="19">
        <v>2</v>
      </c>
      <c r="K70" s="19">
        <v>0</v>
      </c>
      <c r="L70" s="24">
        <v>0</v>
      </c>
      <c r="M70" s="25">
        <f>VLOOKUP($G70,Устная!$A$1:$I$13630,9,FALSE)</f>
        <v>9</v>
      </c>
      <c r="N70" s="2">
        <f>SUM(H70:M70)</f>
        <v>22</v>
      </c>
      <c r="O70" s="3"/>
      <c r="P70" s="3">
        <f>IF(ISTEXT(VLOOKUP($G70,Шифры!$A$1:$I$13390,9,FALSE)),VLOOKUP($G70,Шифры!$A$1:$I$13390,9,FALSE),"")</f>
      </c>
    </row>
    <row r="71" spans="1:16" ht="15.75">
      <c r="A71" s="3">
        <f>VLOOKUP($G71,Шифры!$A$1:$H$13390,8,FALSE)</f>
        <v>44476</v>
      </c>
      <c r="B71" s="3">
        <f>B70+1</f>
        <v>65</v>
      </c>
      <c r="C71" s="3" t="str">
        <f>VLOOKUP($G71,Шифры!$A$1:$H$13390,2,FALSE)&amp;" "&amp;VLOOKUP($G71,Шифры!$A$1:$H$13390,3,FALSE)&amp;" "&amp;VLOOKUP($G71,Шифры!$A$1:$H$13390,4,FALSE)</f>
        <v>Красюк Дмитрий Александрович</v>
      </c>
      <c r="D71" s="3">
        <f>VLOOKUP($G71,Шифры!$A$1:$H$13390,5,FALSE)</f>
        <v>11</v>
      </c>
      <c r="E71" s="3" t="str">
        <f>VLOOKUP($G71,Шифры!$A$1:$H$13390,6,FALSE)</f>
        <v>МОУ СОШ №43</v>
      </c>
      <c r="F71" s="3" t="str">
        <f>VLOOKUP($G71,Шифры!$A$1:$H$13390,7,FALSE)</f>
        <v>Советский район Челябинского городского округа</v>
      </c>
      <c r="G71" s="13">
        <v>3729</v>
      </c>
      <c r="H71" s="19">
        <v>4</v>
      </c>
      <c r="I71" s="19">
        <v>1</v>
      </c>
      <c r="J71" s="19">
        <v>0</v>
      </c>
      <c r="K71" s="19">
        <v>0</v>
      </c>
      <c r="L71" s="24">
        <v>0</v>
      </c>
      <c r="M71" s="25">
        <f>VLOOKUP($G71,Устная!$A$1:$I$13630,9,FALSE)</f>
        <v>17</v>
      </c>
      <c r="N71" s="2">
        <f>SUM(H71:M71)</f>
        <v>22</v>
      </c>
      <c r="O71" s="3"/>
      <c r="P71" s="3">
        <f>IF(ISTEXT(VLOOKUP($G71,Шифры!$A$1:$I$13390,9,FALSE)),VLOOKUP($G71,Шифры!$A$1:$I$13390,9,FALSE),"")</f>
      </c>
    </row>
    <row r="72" spans="1:16" ht="15.75">
      <c r="A72" s="3">
        <f>VLOOKUP($G72,Шифры!$A$1:$H$13390,8,FALSE)</f>
        <v>29471</v>
      </c>
      <c r="B72" s="3">
        <f>B71+1</f>
        <v>66</v>
      </c>
      <c r="C72" s="3" t="str">
        <f>VLOOKUP($G72,Шифры!$A$1:$H$13390,2,FALSE)&amp;" "&amp;VLOOKUP($G72,Шифры!$A$1:$H$13390,3,FALSE)&amp;" "&amp;VLOOKUP($G72,Шифры!$A$1:$H$13390,4,FALSE)</f>
        <v>Кучин Артем Дмитриевич</v>
      </c>
      <c r="D72" s="3">
        <f>VLOOKUP($G72,Шифры!$A$1:$H$13390,5,FALSE)</f>
        <v>9</v>
      </c>
      <c r="E72" s="3" t="str">
        <f>VLOOKUP($G72,Шифры!$A$1:$H$13390,6,FALSE)</f>
        <v>МОУ СОШ № 110</v>
      </c>
      <c r="F72" s="3" t="str">
        <f>VLOOKUP($G72,Шифры!$A$1:$H$13390,7,FALSE)</f>
        <v>Советский район Челябинского городского округа</v>
      </c>
      <c r="G72" s="13">
        <v>3927</v>
      </c>
      <c r="H72" s="19">
        <v>3</v>
      </c>
      <c r="I72" s="19">
        <v>2</v>
      </c>
      <c r="J72" s="19">
        <v>0</v>
      </c>
      <c r="K72" s="19">
        <v>0</v>
      </c>
      <c r="L72" s="24">
        <v>0</v>
      </c>
      <c r="M72" s="25">
        <f>VLOOKUP($G72,Устная!$A$1:$I$13630,9,FALSE)</f>
        <v>17</v>
      </c>
      <c r="N72" s="2">
        <f>SUM(H72:M72)</f>
        <v>22</v>
      </c>
      <c r="O72" s="3"/>
      <c r="P72" s="3">
        <f>IF(ISTEXT(VLOOKUP($G72,Шифры!$A$1:$I$13390,9,FALSE)),VLOOKUP($G72,Шифры!$A$1:$I$13390,9,FALSE),"")</f>
      </c>
    </row>
    <row r="73" spans="1:16" ht="15.75">
      <c r="A73" s="3">
        <f>VLOOKUP($G73,Шифры!$A$1:$H$13390,8,FALSE)</f>
        <v>47840</v>
      </c>
      <c r="B73" s="3">
        <f>B72+1</f>
        <v>67</v>
      </c>
      <c r="C73" s="3" t="str">
        <f>VLOOKUP($G73,Шифры!$A$1:$H$13390,2,FALSE)&amp;" "&amp;VLOOKUP($G73,Шифры!$A$1:$H$13390,3,FALSE)&amp;" "&amp;VLOOKUP($G73,Шифры!$A$1:$H$13390,4,FALSE)</f>
        <v>Галкина Ольга Дмитриевна</v>
      </c>
      <c r="D73" s="3">
        <f>VLOOKUP($G73,Шифры!$A$1:$H$13390,5,FALSE)</f>
        <v>11</v>
      </c>
      <c r="E73" s="3" t="str">
        <f>VLOOKUP($G73,Шифры!$A$1:$H$13390,6,FALSE)</f>
        <v>МОУ гимназия № 96 </v>
      </c>
      <c r="F73" s="3" t="str">
        <f>VLOOKUP($G73,Шифры!$A$1:$H$13390,7,FALSE)</f>
        <v>Металлургический район Челябинского городского округа</v>
      </c>
      <c r="G73" s="13">
        <v>2024</v>
      </c>
      <c r="H73" s="19">
        <v>7</v>
      </c>
      <c r="I73" s="19">
        <v>4</v>
      </c>
      <c r="J73" s="19">
        <v>4</v>
      </c>
      <c r="K73" s="19">
        <v>6</v>
      </c>
      <c r="L73" s="19">
        <v>0</v>
      </c>
      <c r="M73" s="25">
        <f>VLOOKUP($G73,Устная!$A$1:$I$13630,9,FALSE)</f>
        <v>0</v>
      </c>
      <c r="N73" s="2">
        <f>SUM(H73:M73)</f>
        <v>21</v>
      </c>
      <c r="O73" s="3"/>
      <c r="P73" s="3">
        <f>IF(ISTEXT(VLOOKUP($G73,Шифры!$A$1:$I$13390,9,FALSE)),VLOOKUP($G73,Шифры!$A$1:$I$13390,9,FALSE),"")</f>
      </c>
    </row>
    <row r="74" spans="1:16" ht="15.75">
      <c r="A74" s="3">
        <f>VLOOKUP($G74,Шифры!$A$1:$H$13390,8,FALSE)</f>
        <v>115234</v>
      </c>
      <c r="B74" s="3">
        <f>B73+1</f>
        <v>68</v>
      </c>
      <c r="C74" s="3" t="str">
        <f>VLOOKUP($G74,Шифры!$A$1:$H$13390,2,FALSE)&amp;" "&amp;VLOOKUP($G74,Шифры!$A$1:$H$13390,3,FALSE)&amp;" "&amp;VLOOKUP($G74,Шифры!$A$1:$H$13390,4,FALSE)</f>
        <v>Шатунова Алена Олеговна</v>
      </c>
      <c r="D74" s="3">
        <f>VLOOKUP($G74,Шифры!$A$1:$H$13390,5,FALSE)</f>
        <v>9</v>
      </c>
      <c r="E74" s="3" t="str">
        <f>VLOOKUP($G74,Шифры!$A$1:$H$13390,6,FALSE)</f>
        <v>МОУ СОШ с углубленным изучением отдельных предметов №104</v>
      </c>
      <c r="F74" s="3" t="str">
        <f>VLOOKUP($G74,Шифры!$A$1:$H$13390,7,FALSE)</f>
        <v>Калининский район Челябинского городского округа</v>
      </c>
      <c r="G74" s="13">
        <v>6875</v>
      </c>
      <c r="H74" s="19">
        <v>3</v>
      </c>
      <c r="I74" s="19">
        <v>4</v>
      </c>
      <c r="J74" s="19">
        <v>1</v>
      </c>
      <c r="K74" s="19">
        <v>0</v>
      </c>
      <c r="L74" s="24">
        <v>5</v>
      </c>
      <c r="M74" s="25">
        <f>VLOOKUP($G74,Устная!$A$1:$I$13630,9,FALSE)</f>
        <v>8</v>
      </c>
      <c r="N74" s="2">
        <f>SUM(H74:M74)</f>
        <v>21</v>
      </c>
      <c r="O74" s="3"/>
      <c r="P74" s="3">
        <f>IF(ISTEXT(VLOOKUP($G74,Шифры!$A$1:$I$13390,9,FALSE)),VLOOKUP($G74,Шифры!$A$1:$I$13390,9,FALSE),"")</f>
      </c>
    </row>
    <row r="75" spans="1:16" ht="15.75">
      <c r="A75" s="3">
        <f>VLOOKUP($G75,Шифры!$A$1:$H$13390,8,FALSE)</f>
        <v>38684</v>
      </c>
      <c r="B75" s="3">
        <f>B74+1</f>
        <v>69</v>
      </c>
      <c r="C75" s="3" t="str">
        <f>VLOOKUP($G75,Шифры!$A$1:$H$13390,2,FALSE)&amp;" "&amp;VLOOKUP($G75,Шифры!$A$1:$H$13390,3,FALSE)&amp;" "&amp;VLOOKUP($G75,Шифры!$A$1:$H$13390,4,FALSE)</f>
        <v>Мицкевич Мария Алексеевна</v>
      </c>
      <c r="D75" s="3">
        <f>VLOOKUP($G75,Шифры!$A$1:$H$13390,5,FALSE)</f>
        <v>9</v>
      </c>
      <c r="E75" s="3" t="str">
        <f>VLOOKUP($G75,Шифры!$A$1:$H$13390,6,FALSE)</f>
        <v>МОУ СОШ №62 </v>
      </c>
      <c r="F75" s="3" t="str">
        <f>VLOOKUP($G75,Шифры!$A$1:$H$13390,7,FALSE)</f>
        <v>Тракторозаводский район Челябинского городского округа</v>
      </c>
      <c r="G75" s="13">
        <v>4356</v>
      </c>
      <c r="H75" s="19">
        <v>3</v>
      </c>
      <c r="I75" s="19">
        <v>7</v>
      </c>
      <c r="J75" s="19">
        <v>1</v>
      </c>
      <c r="K75" s="19">
        <v>0</v>
      </c>
      <c r="L75" s="24">
        <v>0</v>
      </c>
      <c r="M75" s="25">
        <f>VLOOKUP($G75,Устная!$A$1:$I$13630,9,FALSE)</f>
        <v>9</v>
      </c>
      <c r="N75" s="2">
        <f>SUM(H75:M75)</f>
        <v>20</v>
      </c>
      <c r="O75" s="3"/>
      <c r="P75" s="3">
        <f>IF(ISTEXT(VLOOKUP($G75,Шифры!$A$1:$I$13390,9,FALSE)),VLOOKUP($G75,Шифры!$A$1:$I$13390,9,FALSE),"")</f>
      </c>
    </row>
    <row r="76" spans="1:16" ht="15.75">
      <c r="A76" s="3">
        <f>VLOOKUP($G76,Шифры!$A$1:$H$13390,8,FALSE)</f>
        <v>45510</v>
      </c>
      <c r="B76" s="3">
        <f>B75+1</f>
        <v>70</v>
      </c>
      <c r="C76" s="3" t="str">
        <f>VLOOKUP($G76,Шифры!$A$1:$H$13390,2,FALSE)&amp;" "&amp;VLOOKUP($G76,Шифры!$A$1:$H$13390,3,FALSE)&amp;" "&amp;VLOOKUP($G76,Шифры!$A$1:$H$13390,4,FALSE)</f>
        <v>Мясоедова Мария Викторовна</v>
      </c>
      <c r="D76" s="3">
        <f>VLOOKUP($G76,Шифры!$A$1:$H$13390,5,FALSE)</f>
        <v>10</v>
      </c>
      <c r="E76" s="3" t="str">
        <f>VLOOKUP($G76,Шифры!$A$1:$H$13390,6,FALSE)</f>
        <v>МОУ СОШ № 116 </v>
      </c>
      <c r="F76" s="3" t="str">
        <f>VLOOKUP($G76,Шифры!$A$1:$H$13390,7,FALSE)</f>
        <v>Тракторозаводский район Челябинского городского округа</v>
      </c>
      <c r="G76" s="13">
        <v>4488</v>
      </c>
      <c r="H76" s="19">
        <v>2</v>
      </c>
      <c r="I76" s="19">
        <v>1</v>
      </c>
      <c r="J76" s="19">
        <v>0</v>
      </c>
      <c r="K76" s="19">
        <v>0</v>
      </c>
      <c r="L76" s="24">
        <v>0</v>
      </c>
      <c r="M76" s="25">
        <f>VLOOKUP($G76,Устная!$A$1:$I$13630,9,FALSE)</f>
        <v>17</v>
      </c>
      <c r="N76" s="2">
        <f>SUM(H76:M76)</f>
        <v>20</v>
      </c>
      <c r="O76" s="3"/>
      <c r="P76" s="3">
        <f>IF(ISTEXT(VLOOKUP($G76,Шифры!$A$1:$I$13390,9,FALSE)),VLOOKUP($G76,Шифры!$A$1:$I$13390,9,FALSE),"")</f>
      </c>
    </row>
    <row r="77" spans="1:16" ht="15.75">
      <c r="A77" s="3">
        <f>VLOOKUP($G77,Шифры!$A$1:$H$13390,8,FALSE)</f>
        <v>31674</v>
      </c>
      <c r="B77" s="3">
        <f>B76+1</f>
        <v>71</v>
      </c>
      <c r="C77" s="3" t="str">
        <f>VLOOKUP($G77,Шифры!$A$1:$H$13390,2,FALSE)&amp;" "&amp;VLOOKUP($G77,Шифры!$A$1:$H$13390,3,FALSE)&amp;" "&amp;VLOOKUP($G77,Шифры!$A$1:$H$13390,4,FALSE)</f>
        <v>Житникова Татьяна Вячеславовна</v>
      </c>
      <c r="D77" s="3">
        <f>VLOOKUP($G77,Шифры!$A$1:$H$13390,5,FALSE)</f>
        <v>9</v>
      </c>
      <c r="E77" s="3" t="str">
        <f>VLOOKUP($G77,Шифры!$A$1:$H$13390,6,FALSE)</f>
        <v>МОУ СОШ № 89</v>
      </c>
      <c r="F77" s="3" t="str">
        <f>VLOOKUP($G77,Шифры!$A$1:$H$13390,7,FALSE)</f>
        <v>Курчатовский район Челябинского городского округа</v>
      </c>
      <c r="G77" s="13">
        <v>2706</v>
      </c>
      <c r="H77" s="19">
        <v>5</v>
      </c>
      <c r="I77" s="19">
        <v>4</v>
      </c>
      <c r="J77" s="19">
        <v>1</v>
      </c>
      <c r="K77" s="19">
        <v>0</v>
      </c>
      <c r="L77" s="24">
        <v>0</v>
      </c>
      <c r="M77" s="25">
        <f>VLOOKUP($G77,Устная!$A$1:$I$13630,9,FALSE)</f>
        <v>9</v>
      </c>
      <c r="N77" s="2">
        <f>SUM(H77:M77)</f>
        <v>19</v>
      </c>
      <c r="O77" s="3"/>
      <c r="P77" s="3">
        <f>IF(ISTEXT(VLOOKUP($G77,Шифры!$A$1:$I$13390,9,FALSE)),VLOOKUP($G77,Шифры!$A$1:$I$13390,9,FALSE),"")</f>
      </c>
    </row>
    <row r="78" spans="1:16" ht="15.75">
      <c r="A78" s="3">
        <f>VLOOKUP($G78,Шифры!$A$1:$H$13390,8,FALSE)</f>
        <v>43313</v>
      </c>
      <c r="B78" s="3">
        <f>B77+1</f>
        <v>72</v>
      </c>
      <c r="C78" s="3" t="str">
        <f>VLOOKUP($G78,Шифры!$A$1:$H$13390,2,FALSE)&amp;" "&amp;VLOOKUP($G78,Шифры!$A$1:$H$13390,3,FALSE)&amp;" "&amp;VLOOKUP($G78,Шифры!$A$1:$H$13390,4,FALSE)</f>
        <v>Уфимцева Ольга Владимировна</v>
      </c>
      <c r="D78" s="3">
        <f>VLOOKUP($G78,Шифры!$A$1:$H$13390,5,FALSE)</f>
        <v>11</v>
      </c>
      <c r="E78" s="3" t="str">
        <f>VLOOKUP($G78,Шифры!$A$1:$H$13390,6,FALSE)</f>
        <v>МОУ СОШ № 116 </v>
      </c>
      <c r="F78" s="3" t="str">
        <f>VLOOKUP($G78,Шифры!$A$1:$H$13390,7,FALSE)</f>
        <v>Тракторозаводский район Челябинского городского округа</v>
      </c>
      <c r="G78" s="13">
        <v>6270</v>
      </c>
      <c r="H78" s="19">
        <v>1</v>
      </c>
      <c r="I78" s="19">
        <v>2</v>
      </c>
      <c r="J78" s="19">
        <v>0</v>
      </c>
      <c r="K78" s="19">
        <v>0</v>
      </c>
      <c r="L78" s="24">
        <v>0</v>
      </c>
      <c r="M78" s="25">
        <f>VLOOKUP($G78,Устная!$A$1:$I$13630,9,FALSE)</f>
        <v>16</v>
      </c>
      <c r="N78" s="2">
        <f>SUM(H78:M78)</f>
        <v>19</v>
      </c>
      <c r="O78" s="3"/>
      <c r="P78" s="3">
        <f>IF(ISTEXT(VLOOKUP($G78,Шифры!$A$1:$I$13390,9,FALSE)),VLOOKUP($G78,Шифры!$A$1:$I$13390,9,FALSE),"")</f>
      </c>
    </row>
    <row r="79" spans="1:16" ht="15.75">
      <c r="A79" s="3">
        <f>VLOOKUP($G79,Шифры!$A$1:$H$13390,8,FALSE)</f>
        <v>40351</v>
      </c>
      <c r="B79" s="3">
        <f>B78+1</f>
        <v>73</v>
      </c>
      <c r="C79" s="3" t="str">
        <f>VLOOKUP($G79,Шифры!$A$1:$H$13390,2,FALSE)&amp;" "&amp;VLOOKUP($G79,Шифры!$A$1:$H$13390,3,FALSE)&amp;" "&amp;VLOOKUP($G79,Шифры!$A$1:$H$13390,4,FALSE)</f>
        <v>Александрова Любовь Евгеньевна</v>
      </c>
      <c r="D79" s="3">
        <f>VLOOKUP($G79,Шифры!$A$1:$H$13390,5,FALSE)</f>
        <v>11</v>
      </c>
      <c r="E79" s="3" t="str">
        <f>VLOOKUP($G79,Шифры!$A$1:$H$13390,6,FALSE)</f>
        <v>МОУ СОШ № 89</v>
      </c>
      <c r="F79" s="3" t="str">
        <f>VLOOKUP($G79,Шифры!$A$1:$H$13390,7,FALSE)</f>
        <v>Курчатовский район Челябинского городского округа</v>
      </c>
      <c r="G79" s="13">
        <v>1221</v>
      </c>
      <c r="H79" s="19">
        <v>3</v>
      </c>
      <c r="I79" s="19">
        <v>5</v>
      </c>
      <c r="J79" s="19">
        <v>2</v>
      </c>
      <c r="K79" s="19">
        <v>0</v>
      </c>
      <c r="L79" s="24">
        <v>0</v>
      </c>
      <c r="M79" s="25">
        <f>VLOOKUP($G79,Устная!$A$1:$I$13630,9,FALSE)</f>
        <v>8</v>
      </c>
      <c r="N79" s="2">
        <f>SUM(H79:M79)</f>
        <v>18</v>
      </c>
      <c r="O79" s="3"/>
      <c r="P79" s="3">
        <f>IF(ISTEXT(VLOOKUP($G79,Шифры!$A$1:$I$13390,9,FALSE)),VLOOKUP($G79,Шифры!$A$1:$I$13390,9,FALSE),"")</f>
      </c>
    </row>
    <row r="80" spans="1:16" ht="15.75">
      <c r="A80" s="3">
        <f>VLOOKUP($G80,Шифры!$A$1:$H$13390,8,FALSE)</f>
        <v>32836</v>
      </c>
      <c r="B80" s="3">
        <f>B79+1</f>
        <v>74</v>
      </c>
      <c r="C80" s="3" t="str">
        <f>VLOOKUP($G80,Шифры!$A$1:$H$13390,2,FALSE)&amp;" "&amp;VLOOKUP($G80,Шифры!$A$1:$H$13390,3,FALSE)&amp;" "&amp;VLOOKUP($G80,Шифры!$A$1:$H$13390,4,FALSE)</f>
        <v>Симакова Яна Александровна</v>
      </c>
      <c r="D80" s="3">
        <f>VLOOKUP($G80,Шифры!$A$1:$H$13390,5,FALSE)</f>
        <v>9</v>
      </c>
      <c r="E80" s="3" t="str">
        <f>VLOOKUP($G80,Шифры!$A$1:$H$13390,6,FALSE)</f>
        <v>МОУ гимназия №100</v>
      </c>
      <c r="F80" s="3" t="str">
        <f>VLOOKUP($G80,Шифры!$A$1:$H$13390,7,FALSE)</f>
        <v>Ленинский район Челябинского городского округа</v>
      </c>
      <c r="G80" s="13">
        <v>5654</v>
      </c>
      <c r="H80" s="19">
        <v>2</v>
      </c>
      <c r="I80" s="19">
        <v>3</v>
      </c>
      <c r="J80" s="19">
        <v>4</v>
      </c>
      <c r="K80" s="19">
        <v>0</v>
      </c>
      <c r="L80" s="24">
        <v>0</v>
      </c>
      <c r="M80" s="25">
        <f>VLOOKUP($G80,Устная!$A$1:$I$13630,9,FALSE)</f>
        <v>9</v>
      </c>
      <c r="N80" s="2">
        <f>SUM(H80:M80)</f>
        <v>18</v>
      </c>
      <c r="O80" s="3"/>
      <c r="P80" s="3">
        <f>IF(ISTEXT(VLOOKUP($G80,Шифры!$A$1:$I$13390,9,FALSE)),VLOOKUP($G80,Шифры!$A$1:$I$13390,9,FALSE),"")</f>
      </c>
    </row>
    <row r="81" spans="1:16" ht="15.75">
      <c r="A81" s="3">
        <f>VLOOKUP($G81,Шифры!$A$1:$H$13390,8,FALSE)</f>
        <v>44271</v>
      </c>
      <c r="B81" s="3">
        <f>B80+1</f>
        <v>75</v>
      </c>
      <c r="C81" s="3" t="str">
        <f>VLOOKUP($G81,Шифры!$A$1:$H$13390,2,FALSE)&amp;" "&amp;VLOOKUP($G81,Шифры!$A$1:$H$13390,3,FALSE)&amp;" "&amp;VLOOKUP($G81,Шифры!$A$1:$H$13390,4,FALSE)</f>
        <v>Стародубова Ксения Сергеевна</v>
      </c>
      <c r="D81" s="3">
        <f>VLOOKUP($G81,Шифры!$A$1:$H$13390,5,FALSE)</f>
        <v>9</v>
      </c>
      <c r="E81" s="3" t="str">
        <f>VLOOKUP($G81,Шифры!$A$1:$H$13390,6,FALSE)</f>
        <v>МОУ СОШ №18 </v>
      </c>
      <c r="F81" s="3" t="str">
        <f>VLOOKUP($G81,Шифры!$A$1:$H$13390,7,FALSE)</f>
        <v>Тракторозаводский район Челябинского городского округа</v>
      </c>
      <c r="G81" s="13">
        <v>5863</v>
      </c>
      <c r="H81" s="19">
        <v>3</v>
      </c>
      <c r="I81" s="19">
        <v>5</v>
      </c>
      <c r="J81" s="19">
        <v>0</v>
      </c>
      <c r="K81" s="19">
        <v>0</v>
      </c>
      <c r="L81" s="24">
        <v>0</v>
      </c>
      <c r="M81" s="25">
        <f>VLOOKUP($G81,Устная!$A$1:$I$13630,9,FALSE)</f>
        <v>10</v>
      </c>
      <c r="N81" s="2">
        <f>SUM(H81:M81)</f>
        <v>18</v>
      </c>
      <c r="O81" s="3"/>
      <c r="P81" s="3">
        <f>IF(ISTEXT(VLOOKUP($G81,Шифры!$A$1:$I$13390,9,FALSE)),VLOOKUP($G81,Шифры!$A$1:$I$13390,9,FALSE),"")</f>
      </c>
    </row>
    <row r="82" spans="1:16" ht="15.75">
      <c r="A82" s="3">
        <f>VLOOKUP($G82,Шифры!$A$1:$H$13390,8,FALSE)</f>
        <v>28805</v>
      </c>
      <c r="B82" s="3">
        <f>B81+1</f>
        <v>76</v>
      </c>
      <c r="C82" s="3" t="str">
        <f>VLOOKUP($G82,Шифры!$A$1:$H$13390,2,FALSE)&amp;" "&amp;VLOOKUP($G82,Шифры!$A$1:$H$13390,3,FALSE)&amp;" "&amp;VLOOKUP($G82,Шифры!$A$1:$H$13390,4,FALSE)</f>
        <v>Уханова Анна Владимировна</v>
      </c>
      <c r="D82" s="3">
        <f>VLOOKUP($G82,Шифры!$A$1:$H$13390,5,FALSE)</f>
        <v>9</v>
      </c>
      <c r="E82" s="3" t="str">
        <f>VLOOKUP($G82,Шифры!$A$1:$H$13390,6,FALSE)</f>
        <v>МОУ СОШ № 89</v>
      </c>
      <c r="F82" s="3" t="str">
        <f>VLOOKUP($G82,Шифры!$A$1:$H$13390,7,FALSE)</f>
        <v>Курчатовский район Челябинского городского округа</v>
      </c>
      <c r="G82" s="13">
        <v>6281</v>
      </c>
      <c r="H82" s="19">
        <v>5</v>
      </c>
      <c r="I82" s="19">
        <v>3</v>
      </c>
      <c r="J82" s="19">
        <v>2</v>
      </c>
      <c r="K82" s="19">
        <v>0</v>
      </c>
      <c r="L82" s="24">
        <v>0</v>
      </c>
      <c r="M82" s="25">
        <f>VLOOKUP($G82,Устная!$A$1:$I$13630,9,FALSE)</f>
        <v>8</v>
      </c>
      <c r="N82" s="2">
        <f>SUM(H82:M82)</f>
        <v>18</v>
      </c>
      <c r="O82" s="3"/>
      <c r="P82" s="3">
        <f>IF(ISTEXT(VLOOKUP($G82,Шифры!$A$1:$I$13390,9,FALSE)),VLOOKUP($G82,Шифры!$A$1:$I$13390,9,FALSE),"")</f>
      </c>
    </row>
    <row r="83" spans="1:16" ht="15.75">
      <c r="A83" s="3">
        <f>VLOOKUP($G83,Шифры!$A$1:$H$13390,8,FALSE)</f>
        <v>30635</v>
      </c>
      <c r="B83" s="3">
        <f>B82+1</f>
        <v>77</v>
      </c>
      <c r="C83" s="3" t="str">
        <f>VLOOKUP($G83,Шифры!$A$1:$H$13390,2,FALSE)&amp;" "&amp;VLOOKUP($G83,Шифры!$A$1:$H$13390,3,FALSE)&amp;" "&amp;VLOOKUP($G83,Шифры!$A$1:$H$13390,4,FALSE)</f>
        <v>Циммерман Павел Викторович</v>
      </c>
      <c r="D83" s="3">
        <f>VLOOKUP($G83,Шифры!$A$1:$H$13390,5,FALSE)</f>
        <v>10</v>
      </c>
      <c r="E83" s="3" t="str">
        <f>VLOOKUP($G83,Шифры!$A$1:$H$13390,6,FALSE)</f>
        <v>МОУ СОШ №18 </v>
      </c>
      <c r="F83" s="3" t="str">
        <f>VLOOKUP($G83,Шифры!$A$1:$H$13390,7,FALSE)</f>
        <v>Тракторозаводский район Челябинского городского округа</v>
      </c>
      <c r="G83" s="13">
        <v>6567</v>
      </c>
      <c r="H83" s="19">
        <v>5</v>
      </c>
      <c r="I83" s="19">
        <v>2</v>
      </c>
      <c r="J83" s="19">
        <v>1</v>
      </c>
      <c r="K83" s="19">
        <v>0</v>
      </c>
      <c r="L83" s="24">
        <v>0</v>
      </c>
      <c r="M83" s="25">
        <f>VLOOKUP($G83,Устная!$A$1:$I$13630,9,FALSE)</f>
        <v>10</v>
      </c>
      <c r="N83" s="2">
        <f>SUM(H83:M83)</f>
        <v>18</v>
      </c>
      <c r="O83" s="3"/>
      <c r="P83" s="3">
        <f>IF(ISTEXT(VLOOKUP($G83,Шифры!$A$1:$I$13390,9,FALSE)),VLOOKUP($G83,Шифры!$A$1:$I$13390,9,FALSE),"")</f>
      </c>
    </row>
    <row r="84" spans="1:16" ht="15.75">
      <c r="A84" s="3">
        <f>VLOOKUP($G84,Шифры!$A$1:$H$13390,8,FALSE)</f>
        <v>134959</v>
      </c>
      <c r="B84" s="3">
        <f>B83+1</f>
        <v>78</v>
      </c>
      <c r="C84" s="3" t="str">
        <f>VLOOKUP($G84,Шифры!$A$1:$H$13390,2,FALSE)&amp;" "&amp;VLOOKUP($G84,Шифры!$A$1:$H$13390,3,FALSE)&amp;" "&amp;VLOOKUP($G84,Шифры!$A$1:$H$13390,4,FALSE)</f>
        <v>Члек Анастасия Юрьевна</v>
      </c>
      <c r="D84" s="3">
        <f>VLOOKUP($G84,Шифры!$A$1:$H$13390,5,FALSE)</f>
        <v>9</v>
      </c>
      <c r="E84" s="3" t="str">
        <f>VLOOKUP($G84,Шифры!$A$1:$H$13390,6,FALSE)</f>
        <v>МОУ СОШ №18 </v>
      </c>
      <c r="F84" s="3" t="str">
        <f>VLOOKUP($G84,Шифры!$A$1:$H$13390,7,FALSE)</f>
        <v>Тракторозаводский район Челябинского городского округа</v>
      </c>
      <c r="G84" s="13">
        <v>6721</v>
      </c>
      <c r="H84" s="19">
        <v>4</v>
      </c>
      <c r="I84" s="19">
        <v>2</v>
      </c>
      <c r="J84" s="19">
        <v>0</v>
      </c>
      <c r="K84" s="19">
        <v>0</v>
      </c>
      <c r="L84" s="24">
        <v>1</v>
      </c>
      <c r="M84" s="25">
        <f>VLOOKUP($G84,Устная!$A$1:$I$13630,9,FALSE)</f>
        <v>11</v>
      </c>
      <c r="N84" s="2">
        <f>SUM(H84:M84)</f>
        <v>18</v>
      </c>
      <c r="O84" s="3"/>
      <c r="P84" s="3">
        <f>IF(ISTEXT(VLOOKUP($G84,Шифры!$A$1:$I$13390,9,FALSE)),VLOOKUP($G84,Шифры!$A$1:$I$13390,9,FALSE),"")</f>
      </c>
    </row>
    <row r="85" spans="1:16" ht="15.75">
      <c r="A85" s="3">
        <f>VLOOKUP($G85,Шифры!$A$1:$H$13390,8,FALSE)</f>
        <v>13715</v>
      </c>
      <c r="B85" s="3">
        <f>B84+1</f>
        <v>79</v>
      </c>
      <c r="C85" s="3" t="str">
        <f>VLOOKUP($G85,Шифры!$A$1:$H$13390,2,FALSE)&amp;" "&amp;VLOOKUP($G85,Шифры!$A$1:$H$13390,3,FALSE)&amp;" "&amp;VLOOKUP($G85,Шифры!$A$1:$H$13390,4,FALSE)</f>
        <v>Чупуштанова Юлия Николаевна</v>
      </c>
      <c r="D85" s="3">
        <f>VLOOKUP($G85,Шифры!$A$1:$H$13390,5,FALSE)</f>
        <v>11</v>
      </c>
      <c r="E85" s="3" t="str">
        <f>VLOOKUP($G85,Шифры!$A$1:$H$13390,6,FALSE)</f>
        <v>МОУ СОШ № 41</v>
      </c>
      <c r="F85" s="3" t="str">
        <f>VLOOKUP($G85,Шифры!$A$1:$H$13390,7,FALSE)</f>
        <v>Курчатовский район Челябинского городского округа</v>
      </c>
      <c r="G85" s="13">
        <v>6765</v>
      </c>
      <c r="H85" s="19">
        <v>7</v>
      </c>
      <c r="I85" s="19">
        <v>7</v>
      </c>
      <c r="J85" s="19">
        <v>4</v>
      </c>
      <c r="K85" s="19">
        <v>0</v>
      </c>
      <c r="L85" s="24">
        <v>0</v>
      </c>
      <c r="M85" s="25">
        <f>VLOOKUP($G85,Устная!$A$1:$I$13630,9,FALSE)</f>
        <v>0</v>
      </c>
      <c r="N85" s="2">
        <f>SUM(H85:M85)</f>
        <v>18</v>
      </c>
      <c r="O85" s="3"/>
      <c r="P85" s="3">
        <f>IF(ISTEXT(VLOOKUP($G85,Шифры!$A$1:$I$13390,9,FALSE)),VLOOKUP($G85,Шифры!$A$1:$I$13390,9,FALSE),"")</f>
      </c>
    </row>
    <row r="86" spans="1:16" ht="15.75">
      <c r="A86" s="3">
        <f>VLOOKUP($G86,Шифры!$A$1:$H$13390,8,FALSE)</f>
        <v>0</v>
      </c>
      <c r="B86" s="3">
        <f>B85+1</f>
        <v>80</v>
      </c>
      <c r="C86" s="3" t="str">
        <f>VLOOKUP($G86,Шифры!$A$1:$H$13390,2,FALSE)&amp;" "&amp;VLOOKUP($G86,Шифры!$A$1:$H$13390,3,FALSE)&amp;" "&amp;VLOOKUP($G86,Шифры!$A$1:$H$13390,4,FALSE)</f>
        <v>Клипперт Илона Владиславовна</v>
      </c>
      <c r="D86" s="3">
        <f>VLOOKUP($G86,Шифры!$A$1:$H$13390,5,FALSE)</f>
        <v>9</v>
      </c>
      <c r="E86" s="3" t="str">
        <f>VLOOKUP($G86,Шифры!$A$1:$H$13390,6,FALSE)</f>
        <v>МАОУ СОШ №124</v>
      </c>
      <c r="F86" s="3" t="str">
        <f>VLOOKUP($G86,Шифры!$A$1:$H$13390,7,FALSE)</f>
        <v>Калининский</v>
      </c>
      <c r="G86" s="13">
        <v>8503</v>
      </c>
      <c r="H86" s="19">
        <v>5</v>
      </c>
      <c r="I86" s="19">
        <v>2</v>
      </c>
      <c r="J86" s="19">
        <v>1</v>
      </c>
      <c r="K86" s="19">
        <v>0</v>
      </c>
      <c r="L86" s="24">
        <v>1</v>
      </c>
      <c r="M86" s="25">
        <f>VLOOKUP($G86,Устная!$A$1:$I$13630,9,FALSE)</f>
        <v>8</v>
      </c>
      <c r="N86" s="2">
        <f>SUM(H86:M86)</f>
        <v>17</v>
      </c>
      <c r="O86" s="3"/>
      <c r="P86" s="3">
        <f>IF(ISTEXT(VLOOKUP($G86,Шифры!$A$1:$I$13390,9,FALSE)),VLOOKUP($G86,Шифры!$A$1:$I$13390,9,FALSE),"")</f>
      </c>
    </row>
    <row r="87" spans="1:16" ht="15.75">
      <c r="A87" s="3">
        <f>VLOOKUP($G87,Шифры!$A$1:$H$13390,8,FALSE)</f>
        <v>44460</v>
      </c>
      <c r="B87" s="3">
        <f>B86+1</f>
        <v>81</v>
      </c>
      <c r="C87" s="3" t="str">
        <f>VLOOKUP($G87,Шифры!$A$1:$H$13390,2,FALSE)&amp;" "&amp;VLOOKUP($G87,Шифры!$A$1:$H$13390,3,FALSE)&amp;" "&amp;VLOOKUP($G87,Шифры!$A$1:$H$13390,4,FALSE)</f>
        <v>Деревскова Екатерина Евгеньевна</v>
      </c>
      <c r="D87" s="3">
        <f>VLOOKUP($G87,Шифры!$A$1:$H$13390,5,FALSE)</f>
        <v>11</v>
      </c>
      <c r="E87" s="3" t="str">
        <f>VLOOKUP($G87,Шифры!$A$1:$H$13390,6,FALSE)</f>
        <v>МОУ СОШ №43</v>
      </c>
      <c r="F87" s="3" t="str">
        <f>VLOOKUP($G87,Шифры!$A$1:$H$13390,7,FALSE)</f>
        <v>Советский район Челябинского городского округа</v>
      </c>
      <c r="G87" s="13">
        <v>2376</v>
      </c>
      <c r="H87" s="19">
        <v>2</v>
      </c>
      <c r="I87" s="19">
        <v>5</v>
      </c>
      <c r="J87" s="19">
        <v>0</v>
      </c>
      <c r="K87" s="19">
        <v>0</v>
      </c>
      <c r="L87" s="24">
        <v>0</v>
      </c>
      <c r="M87" s="25">
        <f>VLOOKUP($G87,Устная!$A$1:$I$13630,9,FALSE)</f>
        <v>9</v>
      </c>
      <c r="N87" s="2">
        <f>SUM(H87:M87)</f>
        <v>16</v>
      </c>
      <c r="O87" s="3"/>
      <c r="P87" s="3">
        <f>IF(ISTEXT(VLOOKUP($G87,Шифры!$A$1:$I$13390,9,FALSE)),VLOOKUP($G87,Шифры!$A$1:$I$13390,9,FALSE),"")</f>
      </c>
    </row>
    <row r="88" spans="1:16" ht="15.75">
      <c r="A88" s="3">
        <f>VLOOKUP($G88,Шифры!$A$1:$H$13390,8,FALSE)</f>
        <v>32837</v>
      </c>
      <c r="B88" s="3">
        <f>B87+1</f>
        <v>82</v>
      </c>
      <c r="C88" s="3" t="str">
        <f>VLOOKUP($G88,Шифры!$A$1:$H$13390,2,FALSE)&amp;" "&amp;VLOOKUP($G88,Шифры!$A$1:$H$13390,3,FALSE)&amp;" "&amp;VLOOKUP($G88,Шифры!$A$1:$H$13390,4,FALSE)</f>
        <v>Пильков Егор Кириллович</v>
      </c>
      <c r="D88" s="3">
        <f>VLOOKUP($G88,Шифры!$A$1:$H$13390,5,FALSE)</f>
        <v>9</v>
      </c>
      <c r="E88" s="3" t="str">
        <f>VLOOKUP($G88,Шифры!$A$1:$H$13390,6,FALSE)</f>
        <v>МОУ гимназия №100</v>
      </c>
      <c r="F88" s="3" t="str">
        <f>VLOOKUP($G88,Шифры!$A$1:$H$13390,7,FALSE)</f>
        <v>Ленинский район Челябинского городского округа</v>
      </c>
      <c r="G88" s="13">
        <v>4961</v>
      </c>
      <c r="H88" s="19">
        <v>3</v>
      </c>
      <c r="I88" s="19">
        <v>2</v>
      </c>
      <c r="J88" s="19">
        <v>1</v>
      </c>
      <c r="K88" s="19">
        <v>0</v>
      </c>
      <c r="L88" s="24">
        <v>0</v>
      </c>
      <c r="M88" s="25">
        <f>VLOOKUP($G88,Устная!$A$1:$I$13630,9,FALSE)</f>
        <v>10</v>
      </c>
      <c r="N88" s="2">
        <f>SUM(H88:M88)</f>
        <v>16</v>
      </c>
      <c r="O88" s="3"/>
      <c r="P88" s="3">
        <f>IF(ISTEXT(VLOOKUP($G88,Шифры!$A$1:$I$13390,9,FALSE)),VLOOKUP($G88,Шифры!$A$1:$I$13390,9,FALSE),"")</f>
      </c>
    </row>
    <row r="89" spans="1:16" ht="15.75">
      <c r="A89" s="3">
        <f>VLOOKUP($G89,Шифры!$A$1:$H$13390,8,FALSE)</f>
        <v>135114</v>
      </c>
      <c r="B89" s="3">
        <f>B88+1</f>
        <v>83</v>
      </c>
      <c r="C89" s="3" t="str">
        <f>VLOOKUP($G89,Шифры!$A$1:$H$13390,2,FALSE)&amp;" "&amp;VLOOKUP($G89,Шифры!$A$1:$H$13390,3,FALSE)&amp;" "&amp;VLOOKUP($G89,Шифры!$A$1:$H$13390,4,FALSE)</f>
        <v>Воеводин Сергей Павлович</v>
      </c>
      <c r="D89" s="3">
        <f>VLOOKUP($G89,Шифры!$A$1:$H$13390,5,FALSE)</f>
        <v>9</v>
      </c>
      <c r="E89" s="3" t="str">
        <f>VLOOKUP($G89,Шифры!$A$1:$H$13390,6,FALSE)</f>
        <v>МОУ СОШ № 152</v>
      </c>
      <c r="F89" s="3" t="str">
        <f>VLOOKUP($G89,Шифры!$A$1:$H$13390,7,FALSE)</f>
        <v>Курчатовский район Челябинского городского округа</v>
      </c>
      <c r="G89" s="13">
        <v>1925</v>
      </c>
      <c r="H89" s="19">
        <v>2</v>
      </c>
      <c r="I89" s="19">
        <v>3</v>
      </c>
      <c r="J89" s="19">
        <v>0</v>
      </c>
      <c r="K89" s="19">
        <v>0</v>
      </c>
      <c r="L89" s="24">
        <v>0</v>
      </c>
      <c r="M89" s="25">
        <f>VLOOKUP($G89,Устная!$A$1:$I$13630,9,FALSE)</f>
        <v>10</v>
      </c>
      <c r="N89" s="2">
        <f>SUM(H89:M89)</f>
        <v>15</v>
      </c>
      <c r="O89" s="3"/>
      <c r="P89" s="3">
        <f>IF(ISTEXT(VLOOKUP($G89,Шифры!$A$1:$I$13390,9,FALSE)),VLOOKUP($G89,Шифры!$A$1:$I$13390,9,FALSE),"")</f>
      </c>
    </row>
    <row r="90" spans="1:16" ht="15.75">
      <c r="A90" s="3">
        <f>VLOOKUP($G90,Шифры!$A$1:$H$13390,8,FALSE)</f>
        <v>40353</v>
      </c>
      <c r="B90" s="3">
        <f>B89+1</f>
        <v>84</v>
      </c>
      <c r="C90" s="3" t="str">
        <f>VLOOKUP($G90,Шифры!$A$1:$H$13390,2,FALSE)&amp;" "&amp;VLOOKUP($G90,Шифры!$A$1:$H$13390,3,FALSE)&amp;" "&amp;VLOOKUP($G90,Шифры!$A$1:$H$13390,4,FALSE)</f>
        <v>Каблукова Елена Алексеевна</v>
      </c>
      <c r="D90" s="3">
        <f>VLOOKUP($G90,Шифры!$A$1:$H$13390,5,FALSE)</f>
        <v>11</v>
      </c>
      <c r="E90" s="3" t="str">
        <f>VLOOKUP($G90,Шифры!$A$1:$H$13390,6,FALSE)</f>
        <v>МОУ СОШ № 89</v>
      </c>
      <c r="F90" s="3" t="str">
        <f>VLOOKUP($G90,Шифры!$A$1:$H$13390,7,FALSE)</f>
        <v>Курчатовский район Челябинского городского округа</v>
      </c>
      <c r="G90" s="13">
        <v>3157</v>
      </c>
      <c r="H90" s="19">
        <v>3</v>
      </c>
      <c r="I90" s="19">
        <v>2</v>
      </c>
      <c r="J90" s="19">
        <v>2</v>
      </c>
      <c r="K90" s="19">
        <v>0</v>
      </c>
      <c r="L90" s="24">
        <v>0</v>
      </c>
      <c r="M90" s="25">
        <f>VLOOKUP($G90,Устная!$A$1:$I$13630,9,FALSE)</f>
        <v>8</v>
      </c>
      <c r="N90" s="2">
        <f>SUM(H90:M90)</f>
        <v>15</v>
      </c>
      <c r="O90" s="3"/>
      <c r="P90" s="3">
        <f>IF(ISTEXT(VLOOKUP($G90,Шифры!$A$1:$I$13390,9,FALSE)),VLOOKUP($G90,Шифры!$A$1:$I$13390,9,FALSE),"")</f>
      </c>
    </row>
    <row r="91" spans="1:16" ht="15.75">
      <c r="A91" s="3">
        <f>VLOOKUP($G91,Шифры!$A$1:$H$13390,8,FALSE)</f>
        <v>37358</v>
      </c>
      <c r="B91" s="3">
        <f>B90+1</f>
        <v>85</v>
      </c>
      <c r="C91" s="3" t="str">
        <f>VLOOKUP($G91,Шифры!$A$1:$H$13390,2,FALSE)&amp;" "&amp;VLOOKUP($G91,Шифры!$A$1:$H$13390,3,FALSE)&amp;" "&amp;VLOOKUP($G91,Шифры!$A$1:$H$13390,4,FALSE)</f>
        <v>Магаррамли Илаха Натиг-кызы</v>
      </c>
      <c r="D91" s="3">
        <f>VLOOKUP($G91,Шифры!$A$1:$H$13390,5,FALSE)</f>
        <v>11</v>
      </c>
      <c r="E91" s="3" t="str">
        <f>VLOOKUP($G91,Шифры!$A$1:$H$13390,6,FALSE)</f>
        <v>МОУ СОШ №53 им.96-ой танковой бригады Челябинского комсомола</v>
      </c>
      <c r="F91" s="3" t="str">
        <f>VLOOKUP($G91,Шифры!$A$1:$H$13390,7,FALSE)</f>
        <v>Советский район Челябинского городского округа</v>
      </c>
      <c r="G91" s="13">
        <v>4059</v>
      </c>
      <c r="H91" s="19">
        <v>2</v>
      </c>
      <c r="I91" s="19">
        <v>4</v>
      </c>
      <c r="J91" s="19">
        <v>0</v>
      </c>
      <c r="K91" s="19">
        <v>0</v>
      </c>
      <c r="L91" s="24">
        <v>0</v>
      </c>
      <c r="M91" s="25">
        <f>VLOOKUP($G91,Устная!$A$1:$I$13630,9,FALSE)</f>
        <v>9</v>
      </c>
      <c r="N91" s="2">
        <f>SUM(H91:M91)</f>
        <v>15</v>
      </c>
      <c r="O91" s="3"/>
      <c r="P91" s="3">
        <f>IF(ISTEXT(VLOOKUP($G91,Шифры!$A$1:$I$13390,9,FALSE)),VLOOKUP($G91,Шифры!$A$1:$I$13390,9,FALSE),"")</f>
      </c>
    </row>
    <row r="92" spans="1:16" ht="15.75">
      <c r="A92" s="3">
        <f>VLOOKUP($G92,Шифры!$A$1:$H$13390,8,FALSE)</f>
        <v>42893</v>
      </c>
      <c r="B92" s="3">
        <f>B91+1</f>
        <v>86</v>
      </c>
      <c r="C92" s="3" t="str">
        <f>VLOOKUP($G92,Шифры!$A$1:$H$13390,2,FALSE)&amp;" "&amp;VLOOKUP($G92,Шифры!$A$1:$H$13390,3,FALSE)&amp;" "&amp;VLOOKUP($G92,Шифры!$A$1:$H$13390,4,FALSE)</f>
        <v>Найн Александр Александрович</v>
      </c>
      <c r="D92" s="3">
        <f>VLOOKUP($G92,Шифры!$A$1:$H$13390,5,FALSE)</f>
        <v>9</v>
      </c>
      <c r="E92" s="3" t="str">
        <f>VLOOKUP($G92,Шифры!$A$1:$H$13390,6,FALSE)</f>
        <v>МОУ СОШ с углубленным изучением предметов физика, химия №124</v>
      </c>
      <c r="F92" s="3" t="str">
        <f>VLOOKUP($G92,Шифры!$A$1:$H$13390,7,FALSE)</f>
        <v>Калининский район Челябинского городского округа</v>
      </c>
      <c r="G92" s="13">
        <v>4510</v>
      </c>
      <c r="H92" s="19">
        <v>3</v>
      </c>
      <c r="I92" s="19">
        <v>4</v>
      </c>
      <c r="J92" s="19">
        <v>0</v>
      </c>
      <c r="K92" s="19">
        <v>0</v>
      </c>
      <c r="L92" s="24">
        <v>0</v>
      </c>
      <c r="M92" s="25">
        <f>VLOOKUP($G92,Устная!$A$1:$I$13630,9,FALSE)</f>
        <v>8</v>
      </c>
      <c r="N92" s="2">
        <f>SUM(H92:M92)</f>
        <v>15</v>
      </c>
      <c r="O92" s="3"/>
      <c r="P92" s="3">
        <f>IF(ISTEXT(VLOOKUP($G92,Шифры!$A$1:$I$13390,9,FALSE)),VLOOKUP($G92,Шифры!$A$1:$I$13390,9,FALSE),"")</f>
      </c>
    </row>
    <row r="93" spans="1:16" ht="15.75">
      <c r="A93" s="3">
        <f>VLOOKUP($G93,Шифры!$A$1:$H$13390,8,FALSE)</f>
        <v>39082</v>
      </c>
      <c r="B93" s="3">
        <f>B92+1</f>
        <v>87</v>
      </c>
      <c r="C93" s="3" t="str">
        <f>VLOOKUP($G93,Шифры!$A$1:$H$13390,2,FALSE)&amp;" "&amp;VLOOKUP($G93,Шифры!$A$1:$H$13390,3,FALSE)&amp;" "&amp;VLOOKUP($G93,Шифры!$A$1:$H$13390,4,FALSE)</f>
        <v>Нафикова Алина Маликовна</v>
      </c>
      <c r="D93" s="3">
        <f>VLOOKUP($G93,Шифры!$A$1:$H$13390,5,FALSE)</f>
        <v>9</v>
      </c>
      <c r="E93" s="3" t="str">
        <f>VLOOKUP($G93,Шифры!$A$1:$H$13390,6,FALSE)</f>
        <v>МОУ СОШ №46</v>
      </c>
      <c r="F93" s="3" t="str">
        <f>VLOOKUP($G93,Шифры!$A$1:$H$13390,7,FALSE)</f>
        <v>Ленинский район Челябинского городского округа</v>
      </c>
      <c r="G93" s="13">
        <v>4532</v>
      </c>
      <c r="H93" s="19">
        <v>2</v>
      </c>
      <c r="I93" s="19">
        <v>4</v>
      </c>
      <c r="J93" s="19">
        <v>0</v>
      </c>
      <c r="K93" s="19">
        <v>0</v>
      </c>
      <c r="L93" s="19">
        <v>0</v>
      </c>
      <c r="M93" s="25">
        <f>VLOOKUP($G93,Устная!$A$1:$I$13630,9,FALSE)</f>
        <v>9</v>
      </c>
      <c r="N93" s="2">
        <f>SUM(H93:M93)</f>
        <v>15</v>
      </c>
      <c r="O93" s="3"/>
      <c r="P93" s="3">
        <f>IF(ISTEXT(VLOOKUP($G93,Шифры!$A$1:$I$13390,9,FALSE)),VLOOKUP($G93,Шифры!$A$1:$I$13390,9,FALSE),"")</f>
      </c>
    </row>
    <row r="94" spans="1:16" ht="15.75">
      <c r="A94" s="3">
        <f>VLOOKUP($G94,Шифры!$A$1:$H$13390,8,FALSE)</f>
        <v>47661</v>
      </c>
      <c r="B94" s="3">
        <f>B93+1</f>
        <v>88</v>
      </c>
      <c r="C94" s="3" t="str">
        <f>VLOOKUP($G94,Шифры!$A$1:$H$13390,2,FALSE)&amp;" "&amp;VLOOKUP($G94,Шифры!$A$1:$H$13390,3,FALSE)&amp;" "&amp;VLOOKUP($G94,Шифры!$A$1:$H$13390,4,FALSE)</f>
        <v>Ступак Влада Николаевна</v>
      </c>
      <c r="D94" s="3">
        <f>VLOOKUP($G94,Шифры!$A$1:$H$13390,5,FALSE)</f>
        <v>9</v>
      </c>
      <c r="E94" s="3" t="str">
        <f>VLOOKUP($G94,Шифры!$A$1:$H$13390,6,FALSE)</f>
        <v>МОУ Гимназия №93                              </v>
      </c>
      <c r="F94" s="3" t="str">
        <f>VLOOKUP($G94,Шифры!$A$1:$H$13390,7,FALSE)</f>
        <v>Курчатовский район Челябинского городского округа</v>
      </c>
      <c r="G94" s="13">
        <v>5918</v>
      </c>
      <c r="H94" s="19">
        <v>3</v>
      </c>
      <c r="I94" s="19">
        <v>1</v>
      </c>
      <c r="J94" s="19">
        <v>0</v>
      </c>
      <c r="K94" s="19">
        <v>0</v>
      </c>
      <c r="L94" s="24">
        <v>0</v>
      </c>
      <c r="M94" s="25">
        <f>VLOOKUP($G94,Устная!$A$1:$I$13630,9,FALSE)</f>
        <v>11</v>
      </c>
      <c r="N94" s="2">
        <f>SUM(H94:M94)</f>
        <v>15</v>
      </c>
      <c r="O94" s="3"/>
      <c r="P94" s="3">
        <f>IF(ISTEXT(VLOOKUP($G94,Шифры!$A$1:$I$13390,9,FALSE)),VLOOKUP($G94,Шифры!$A$1:$I$13390,9,FALSE),"")</f>
      </c>
    </row>
    <row r="95" spans="1:16" ht="15.75">
      <c r="A95" s="3">
        <f>VLOOKUP($G95,Шифры!$A$1:$H$13390,8,FALSE)</f>
        <v>43279</v>
      </c>
      <c r="B95" s="3">
        <f>B94+1</f>
        <v>89</v>
      </c>
      <c r="C95" s="3" t="str">
        <f>VLOOKUP($G95,Шифры!$A$1:$H$13390,2,FALSE)&amp;" "&amp;VLOOKUP($G95,Шифры!$A$1:$H$13390,3,FALSE)&amp;" "&amp;VLOOKUP($G95,Шифры!$A$1:$H$13390,4,FALSE)</f>
        <v>Здубников Станислав Александрович</v>
      </c>
      <c r="D95" s="3">
        <f>VLOOKUP($G95,Шифры!$A$1:$H$13390,5,FALSE)</f>
        <v>10</v>
      </c>
      <c r="E95" s="3" t="str">
        <f>VLOOKUP($G95,Шифры!$A$1:$H$13390,6,FALSE)</f>
        <v>МОУ СОШ №18 </v>
      </c>
      <c r="F95" s="3" t="str">
        <f>VLOOKUP($G95,Шифры!$A$1:$H$13390,7,FALSE)</f>
        <v>Тракторозаводский район Челябинского городского округа</v>
      </c>
      <c r="G95" s="13">
        <v>2981</v>
      </c>
      <c r="H95" s="19">
        <v>3</v>
      </c>
      <c r="I95" s="19">
        <v>2</v>
      </c>
      <c r="J95" s="19">
        <v>0</v>
      </c>
      <c r="K95" s="19">
        <v>0</v>
      </c>
      <c r="L95" s="24">
        <v>0</v>
      </c>
      <c r="M95" s="25">
        <f>VLOOKUP($G95,Устная!$A$1:$I$13630,9,FALSE)</f>
        <v>9</v>
      </c>
      <c r="N95" s="2">
        <f>SUM(H95:M95)</f>
        <v>14</v>
      </c>
      <c r="O95" s="3"/>
      <c r="P95" s="3">
        <f>IF(ISTEXT(VLOOKUP($G95,Шифры!$A$1:$I$13390,9,FALSE)),VLOOKUP($G95,Шифры!$A$1:$I$13390,9,FALSE),"")</f>
      </c>
    </row>
    <row r="96" spans="1:16" ht="15.75">
      <c r="A96" s="3">
        <f>VLOOKUP($G96,Шифры!$A$1:$H$13390,8,FALSE)</f>
        <v>33143</v>
      </c>
      <c r="B96" s="3">
        <f>B95+1</f>
        <v>90</v>
      </c>
      <c r="C96" s="3" t="str">
        <f>VLOOKUP($G96,Шифры!$A$1:$H$13390,2,FALSE)&amp;" "&amp;VLOOKUP($G96,Шифры!$A$1:$H$13390,3,FALSE)&amp;" "&amp;VLOOKUP($G96,Шифры!$A$1:$H$13390,4,FALSE)</f>
        <v>Васильева Анастасия Александровна</v>
      </c>
      <c r="D96" s="3">
        <f>VLOOKUP($G96,Шифры!$A$1:$H$13390,5,FALSE)</f>
        <v>9</v>
      </c>
      <c r="E96" s="3" t="str">
        <f>VLOOKUP($G96,Шифры!$A$1:$H$13390,6,FALSE)</f>
        <v>МОУ гимназия №100</v>
      </c>
      <c r="F96" s="3" t="str">
        <f>VLOOKUP($G96,Шифры!$A$1:$H$13390,7,FALSE)</f>
        <v>Ленинский район Челябинского городского округа</v>
      </c>
      <c r="G96" s="13">
        <v>1804</v>
      </c>
      <c r="H96" s="19">
        <v>1</v>
      </c>
      <c r="I96" s="19">
        <v>2</v>
      </c>
      <c r="J96" s="19">
        <v>0</v>
      </c>
      <c r="K96" s="19">
        <v>0</v>
      </c>
      <c r="L96" s="24">
        <v>0</v>
      </c>
      <c r="M96" s="25">
        <f>VLOOKUP($G96,Устная!$A$1:$I$13630,9,FALSE)</f>
        <v>10</v>
      </c>
      <c r="N96" s="2">
        <f>SUM(H96:M96)</f>
        <v>13</v>
      </c>
      <c r="O96" s="3"/>
      <c r="P96" s="3">
        <f>IF(ISTEXT(VLOOKUP($G96,Шифры!$A$1:$I$13390,9,FALSE)),VLOOKUP($G96,Шифры!$A$1:$I$13390,9,FALSE),"")</f>
      </c>
    </row>
    <row r="97" spans="1:16" ht="15.75">
      <c r="A97" s="3">
        <f>VLOOKUP($G97,Шифры!$A$1:$H$13390,8,FALSE)</f>
        <v>68881</v>
      </c>
      <c r="B97" s="3">
        <f>B96+1</f>
        <v>91</v>
      </c>
      <c r="C97" s="3" t="str">
        <f>VLOOKUP($G97,Шифры!$A$1:$H$13390,2,FALSE)&amp;" "&amp;VLOOKUP($G97,Шифры!$A$1:$H$13390,3,FALSE)&amp;" "&amp;VLOOKUP($G97,Шифры!$A$1:$H$13390,4,FALSE)</f>
        <v>Еремеева Виктория Александровна</v>
      </c>
      <c r="D97" s="3">
        <f>VLOOKUP($G97,Шифры!$A$1:$H$13390,5,FALSE)</f>
        <v>10</v>
      </c>
      <c r="E97" s="3" t="str">
        <f>VLOOKUP($G97,Шифры!$A$1:$H$13390,6,FALSE)</f>
        <v>МАОУ СОШ №145</v>
      </c>
      <c r="F97" s="3" t="str">
        <f>VLOOKUP($G97,Шифры!$A$1:$H$13390,7,FALSE)</f>
        <v>Советский район Челябинского городского округа</v>
      </c>
      <c r="G97" s="13">
        <v>2629</v>
      </c>
      <c r="H97" s="19">
        <v>5</v>
      </c>
      <c r="I97" s="19">
        <v>6</v>
      </c>
      <c r="J97" s="19">
        <v>1</v>
      </c>
      <c r="K97" s="19">
        <v>0</v>
      </c>
      <c r="L97" s="24">
        <v>0</v>
      </c>
      <c r="M97" s="25">
        <f>VLOOKUP($G97,Устная!$A$1:$I$13630,9,FALSE)</f>
        <v>0</v>
      </c>
      <c r="N97" s="2">
        <f>SUM(H97:M97)</f>
        <v>12</v>
      </c>
      <c r="O97" s="3"/>
      <c r="P97" s="3">
        <f>IF(ISTEXT(VLOOKUP($G97,Шифры!$A$1:$I$13390,9,FALSE)),VLOOKUP($G97,Шифры!$A$1:$I$13390,9,FALSE),"")</f>
      </c>
    </row>
    <row r="98" spans="1:16" ht="15.75">
      <c r="A98" s="3">
        <f>VLOOKUP($G98,Шифры!$A$1:$H$13390,8,FALSE)</f>
        <v>71313</v>
      </c>
      <c r="B98" s="3">
        <f>B97+1</f>
        <v>92</v>
      </c>
      <c r="C98" s="3" t="str">
        <f>VLOOKUP($G98,Шифры!$A$1:$H$13390,2,FALSE)&amp;" "&amp;VLOOKUP($G98,Шифры!$A$1:$H$13390,3,FALSE)&amp;" "&amp;VLOOKUP($G98,Шифры!$A$1:$H$13390,4,FALSE)</f>
        <v>Кучина Алёна Константиновна</v>
      </c>
      <c r="D98" s="3">
        <f>VLOOKUP($G98,Шифры!$A$1:$H$13390,5,FALSE)</f>
        <v>9</v>
      </c>
      <c r="E98" s="3" t="str">
        <f>VLOOKUP($G98,Шифры!$A$1:$H$13390,6,FALSE)</f>
        <v>МОУ Гимназия №93                              </v>
      </c>
      <c r="F98" s="3" t="str">
        <f>VLOOKUP($G98,Шифры!$A$1:$H$13390,7,FALSE)</f>
        <v>Курчатовский район Челябинского городского округа</v>
      </c>
      <c r="G98" s="13">
        <v>3938</v>
      </c>
      <c r="H98" s="19">
        <v>5</v>
      </c>
      <c r="I98" s="19">
        <v>4</v>
      </c>
      <c r="J98" s="19">
        <v>3</v>
      </c>
      <c r="K98" s="19">
        <v>0</v>
      </c>
      <c r="L98" s="24">
        <v>0</v>
      </c>
      <c r="M98" s="25">
        <f>VLOOKUP($G98,Устная!$A$1:$I$13630,9,FALSE)</f>
        <v>0</v>
      </c>
      <c r="N98" s="2">
        <f>SUM(H98:M98)</f>
        <v>12</v>
      </c>
      <c r="O98" s="3"/>
      <c r="P98" s="3">
        <f>IF(ISTEXT(VLOOKUP($G98,Шифры!$A$1:$I$13390,9,FALSE)),VLOOKUP($G98,Шифры!$A$1:$I$13390,9,FALSE),"")</f>
      </c>
    </row>
    <row r="99" spans="1:16" ht="15.75">
      <c r="A99" s="3">
        <f>VLOOKUP($G99,Шифры!$A$1:$H$13390,8,FALSE)</f>
        <v>27237</v>
      </c>
      <c r="B99" s="3">
        <f>B98+1</f>
        <v>93</v>
      </c>
      <c r="C99" s="3" t="str">
        <f>VLOOKUP($G99,Шифры!$A$1:$H$13390,2,FALSE)&amp;" "&amp;VLOOKUP($G99,Шифры!$A$1:$H$13390,3,FALSE)&amp;" "&amp;VLOOKUP($G99,Шифры!$A$1:$H$13390,4,FALSE)</f>
        <v>Маслова Алина Андреевна</v>
      </c>
      <c r="D99" s="3">
        <f>VLOOKUP($G99,Шифры!$A$1:$H$13390,5,FALSE)</f>
        <v>10</v>
      </c>
      <c r="E99" s="3" t="str">
        <f>VLOOKUP($G99,Шифры!$A$1:$H$13390,6,FALSE)</f>
        <v>МАОУ СОШ № 73 </v>
      </c>
      <c r="F99" s="3" t="str">
        <f>VLOOKUP($G99,Шифры!$A$1:$H$13390,7,FALSE)</f>
        <v>Металлургический район Челябинского городского округа</v>
      </c>
      <c r="G99" s="13">
        <v>4213</v>
      </c>
      <c r="H99" s="19">
        <v>4</v>
      </c>
      <c r="I99" s="19">
        <v>6</v>
      </c>
      <c r="J99" s="19">
        <v>2</v>
      </c>
      <c r="K99" s="19">
        <v>0</v>
      </c>
      <c r="L99" s="24">
        <v>0</v>
      </c>
      <c r="M99" s="25">
        <f>VLOOKUP($G99,Устная!$A$1:$I$13630,9,FALSE)</f>
        <v>0</v>
      </c>
      <c r="N99" s="2">
        <f>SUM(H99:M99)</f>
        <v>12</v>
      </c>
      <c r="O99" s="3"/>
      <c r="P99" s="3">
        <f>IF(ISTEXT(VLOOKUP($G99,Шифры!$A$1:$I$13390,9,FALSE)),VLOOKUP($G99,Шифры!$A$1:$I$13390,9,FALSE),"")</f>
      </c>
    </row>
    <row r="100" spans="1:16" ht="15.75">
      <c r="A100" s="3">
        <f>VLOOKUP($G100,Шифры!$A$1:$H$13390,8,FALSE)</f>
        <v>29215</v>
      </c>
      <c r="B100" s="3">
        <f>B99+1</f>
        <v>94</v>
      </c>
      <c r="C100" s="3" t="str">
        <f>VLOOKUP($G100,Шифры!$A$1:$H$13390,2,FALSE)&amp;" "&amp;VLOOKUP($G100,Шифры!$A$1:$H$13390,3,FALSE)&amp;" "&amp;VLOOKUP($G100,Шифры!$A$1:$H$13390,4,FALSE)</f>
        <v>Тихонова Александра Викторовна</v>
      </c>
      <c r="D100" s="3">
        <f>VLOOKUP($G100,Шифры!$A$1:$H$13390,5,FALSE)</f>
        <v>9</v>
      </c>
      <c r="E100" s="3" t="str">
        <f>VLOOKUP($G100,Шифры!$A$1:$H$13390,6,FALSE)</f>
        <v>МОУ СОШ №131</v>
      </c>
      <c r="F100" s="3" t="str">
        <f>VLOOKUP($G100,Шифры!$A$1:$H$13390,7,FALSE)</f>
        <v>Советский район Челябинского городского округа</v>
      </c>
      <c r="G100" s="13">
        <v>6061</v>
      </c>
      <c r="H100" s="19">
        <v>3</v>
      </c>
      <c r="I100" s="19">
        <v>2</v>
      </c>
      <c r="J100" s="19">
        <v>0</v>
      </c>
      <c r="K100" s="19">
        <v>1</v>
      </c>
      <c r="L100" s="24">
        <v>6</v>
      </c>
      <c r="M100" s="25">
        <f>VLOOKUP($G100,Устная!$A$1:$I$13630,9,FALSE)</f>
        <v>0</v>
      </c>
      <c r="N100" s="2">
        <f>SUM(H100:M100)</f>
        <v>12</v>
      </c>
      <c r="O100" s="3"/>
      <c r="P100" s="3">
        <f>IF(ISTEXT(VLOOKUP($G100,Шифры!$A$1:$I$13390,9,FALSE)),VLOOKUP($G100,Шифры!$A$1:$I$13390,9,FALSE),"")</f>
      </c>
    </row>
    <row r="101" spans="1:16" ht="15.75">
      <c r="A101" s="3">
        <f>VLOOKUP($G101,Шифры!$A$1:$H$13390,8,FALSE)</f>
        <v>40961</v>
      </c>
      <c r="B101" s="3">
        <f>B100+1</f>
        <v>95</v>
      </c>
      <c r="C101" s="3" t="str">
        <f>VLOOKUP($G101,Шифры!$A$1:$H$13390,2,FALSE)&amp;" "&amp;VLOOKUP($G101,Шифры!$A$1:$H$13390,3,FALSE)&amp;" "&amp;VLOOKUP($G101,Шифры!$A$1:$H$13390,4,FALSE)</f>
        <v>Урванцева Мария Александровна</v>
      </c>
      <c r="D101" s="3">
        <f>VLOOKUP($G101,Шифры!$A$1:$H$13390,5,FALSE)</f>
        <v>9</v>
      </c>
      <c r="E101" s="3" t="str">
        <f>VLOOKUP($G101,Шифры!$A$1:$H$13390,6,FALSE)</f>
        <v>МОУ гимназия № 96 </v>
      </c>
      <c r="F101" s="3" t="str">
        <f>VLOOKUP($G101,Шифры!$A$1:$H$13390,7,FALSE)</f>
        <v>Металлургический район Челябинского городского округа</v>
      </c>
      <c r="G101" s="13">
        <v>6204</v>
      </c>
      <c r="H101" s="19">
        <v>3</v>
      </c>
      <c r="I101" s="19">
        <v>6</v>
      </c>
      <c r="J101" s="19">
        <v>2</v>
      </c>
      <c r="K101" s="19">
        <v>0</v>
      </c>
      <c r="L101" s="24">
        <v>1</v>
      </c>
      <c r="M101" s="25">
        <f>VLOOKUP($G101,Устная!$A$1:$I$13630,9,FALSE)</f>
        <v>0</v>
      </c>
      <c r="N101" s="2">
        <f>SUM(H101:M101)</f>
        <v>12</v>
      </c>
      <c r="O101" s="3"/>
      <c r="P101" s="3">
        <f>IF(ISTEXT(VLOOKUP($G101,Шифры!$A$1:$I$13390,9,FALSE)),VLOOKUP($G101,Шифры!$A$1:$I$13390,9,FALSE),"")</f>
      </c>
    </row>
    <row r="102" spans="1:16" ht="15.75">
      <c r="A102" s="3">
        <f>VLOOKUP($G102,Шифры!$A$1:$H$13390,8,FALSE)</f>
        <v>52175</v>
      </c>
      <c r="B102" s="3">
        <f>B101+1</f>
        <v>96</v>
      </c>
      <c r="C102" s="3" t="str">
        <f>VLOOKUP($G102,Шифры!$A$1:$H$13390,2,FALSE)&amp;" "&amp;VLOOKUP($G102,Шифры!$A$1:$H$13390,3,FALSE)&amp;" "&amp;VLOOKUP($G102,Шифры!$A$1:$H$13390,4,FALSE)</f>
        <v>Ковалев Алексей Викторович</v>
      </c>
      <c r="D102" s="3">
        <f>VLOOKUP($G102,Шифры!$A$1:$H$13390,5,FALSE)</f>
        <v>11</v>
      </c>
      <c r="E102" s="3" t="str">
        <f>VLOOKUP($G102,Шифры!$A$1:$H$13390,6,FALSE)</f>
        <v>МОУ СОШ № 41</v>
      </c>
      <c r="F102" s="3" t="str">
        <f>VLOOKUP($G102,Шифры!$A$1:$H$13390,7,FALSE)</f>
        <v>Курчатовский район Челябинского городского округа</v>
      </c>
      <c r="G102" s="13">
        <v>3355</v>
      </c>
      <c r="H102" s="19">
        <v>6</v>
      </c>
      <c r="I102" s="19">
        <v>2</v>
      </c>
      <c r="J102" s="19">
        <v>3</v>
      </c>
      <c r="K102" s="19">
        <v>0</v>
      </c>
      <c r="L102" s="24">
        <v>0</v>
      </c>
      <c r="M102" s="25">
        <f>VLOOKUP($G102,Устная!$A$1:$I$13630,9,FALSE)</f>
        <v>0</v>
      </c>
      <c r="N102" s="2">
        <f>SUM(H102:M102)</f>
        <v>11</v>
      </c>
      <c r="O102" s="3"/>
      <c r="P102" s="3">
        <f>IF(ISTEXT(VLOOKUP($G102,Шифры!$A$1:$I$13390,9,FALSE)),VLOOKUP($G102,Шифры!$A$1:$I$13390,9,FALSE),"")</f>
      </c>
    </row>
    <row r="103" spans="1:16" ht="15.75">
      <c r="A103" s="3">
        <f>VLOOKUP($G103,Шифры!$A$1:$H$13390,8,FALSE)</f>
        <v>29413</v>
      </c>
      <c r="B103" s="3">
        <f>B102+1</f>
        <v>97</v>
      </c>
      <c r="C103" s="3" t="str">
        <f>VLOOKUP($G103,Шифры!$A$1:$H$13390,2,FALSE)&amp;" "&amp;VLOOKUP($G103,Шифры!$A$1:$H$13390,3,FALSE)&amp;" "&amp;VLOOKUP($G103,Шифры!$A$1:$H$13390,4,FALSE)</f>
        <v>Юсупов Владислав Эдуардович</v>
      </c>
      <c r="D103" s="3">
        <f>VLOOKUP($G103,Шифры!$A$1:$H$13390,5,FALSE)</f>
        <v>10</v>
      </c>
      <c r="E103" s="3" t="str">
        <f>VLOOKUP($G103,Шифры!$A$1:$H$13390,6,FALSE)</f>
        <v>МОУ СОШ №131</v>
      </c>
      <c r="F103" s="3" t="str">
        <f>VLOOKUP($G103,Шифры!$A$1:$H$13390,7,FALSE)</f>
        <v>Советский район Челябинского городского округа</v>
      </c>
      <c r="G103" s="13">
        <v>7084</v>
      </c>
      <c r="H103" s="19">
        <v>5</v>
      </c>
      <c r="I103" s="19">
        <v>5</v>
      </c>
      <c r="J103" s="19">
        <v>1</v>
      </c>
      <c r="K103" s="19">
        <v>0</v>
      </c>
      <c r="L103" s="24">
        <v>0</v>
      </c>
      <c r="M103" s="25">
        <f>VLOOKUP($G103,Устная!$A$1:$I$13630,9,FALSE)</f>
        <v>0</v>
      </c>
      <c r="N103" s="2">
        <f>SUM(H103:M103)</f>
        <v>11</v>
      </c>
      <c r="O103" s="3"/>
      <c r="P103" s="3">
        <f>IF(ISTEXT(VLOOKUP($G103,Шифры!$A$1:$I$13390,9,FALSE)),VLOOKUP($G103,Шифры!$A$1:$I$13390,9,FALSE),"")</f>
      </c>
    </row>
    <row r="104" spans="1:16" ht="15.75">
      <c r="A104" s="3">
        <f>VLOOKUP($G104,Шифры!$A$1:$H$13390,8,FALSE)</f>
        <v>49558</v>
      </c>
      <c r="B104" s="3">
        <f>B103+1</f>
        <v>98</v>
      </c>
      <c r="C104" s="3" t="str">
        <f>VLOOKUP($G104,Шифры!$A$1:$H$13390,2,FALSE)&amp;" "&amp;VLOOKUP($G104,Шифры!$A$1:$H$13390,3,FALSE)&amp;" "&amp;VLOOKUP($G104,Шифры!$A$1:$H$13390,4,FALSE)</f>
        <v>Филатова Янина Игоревна</v>
      </c>
      <c r="D104" s="3">
        <f>VLOOKUP($G104,Шифры!$A$1:$H$13390,5,FALSE)</f>
        <v>9</v>
      </c>
      <c r="E104" s="3" t="str">
        <f>VLOOKUP($G104,Шифры!$A$1:$H$13390,6,FALSE)</f>
        <v>МОУ гимназия № 96 </v>
      </c>
      <c r="F104" s="3" t="str">
        <f>VLOOKUP($G104,Шифры!$A$1:$H$13390,7,FALSE)</f>
        <v>Металлургический район Челябинского городского округа</v>
      </c>
      <c r="G104" s="13">
        <v>6369</v>
      </c>
      <c r="H104" s="19">
        <v>3</v>
      </c>
      <c r="I104" s="19">
        <v>5</v>
      </c>
      <c r="J104" s="19">
        <v>1</v>
      </c>
      <c r="K104" s="19">
        <v>1</v>
      </c>
      <c r="L104" s="24">
        <v>0</v>
      </c>
      <c r="M104" s="25">
        <f>VLOOKUP($G104,Устная!$A$1:$I$13630,9,FALSE)</f>
        <v>0</v>
      </c>
      <c r="N104" s="2">
        <f>SUM(H104:M104)</f>
        <v>10</v>
      </c>
      <c r="O104" s="3"/>
      <c r="P104" s="3">
        <f>IF(ISTEXT(VLOOKUP($G104,Шифры!$A$1:$I$13390,9,FALSE)),VLOOKUP($G104,Шифры!$A$1:$I$13390,9,FALSE),"")</f>
      </c>
    </row>
    <row r="105" spans="1:16" ht="15.75">
      <c r="A105" s="3">
        <f>VLOOKUP($G105,Шифры!$A$1:$H$13390,8,FALSE)</f>
        <v>55717</v>
      </c>
      <c r="B105" s="3">
        <f>B104+1</f>
        <v>99</v>
      </c>
      <c r="C105" s="3" t="str">
        <f>VLOOKUP($G105,Шифры!$A$1:$H$13390,2,FALSE)&amp;" "&amp;VLOOKUP($G105,Шифры!$A$1:$H$13390,3,FALSE)&amp;" "&amp;VLOOKUP($G105,Шифры!$A$1:$H$13390,4,FALSE)</f>
        <v>Авдеева Кристина Олеговна</v>
      </c>
      <c r="D105" s="3">
        <f>VLOOKUP($G105,Шифры!$A$1:$H$13390,5,FALSE)</f>
        <v>10</v>
      </c>
      <c r="E105" s="3" t="str">
        <f>VLOOKUP($G105,Шифры!$A$1:$H$13390,6,FALSE)</f>
        <v>МАОУ СОШ №145</v>
      </c>
      <c r="F105" s="3" t="str">
        <f>VLOOKUP($G105,Шифры!$A$1:$H$13390,7,FALSE)</f>
        <v>Советский район Челябинского городского округа</v>
      </c>
      <c r="G105" s="13">
        <v>1177</v>
      </c>
      <c r="H105" s="19">
        <v>5</v>
      </c>
      <c r="I105" s="19">
        <v>2</v>
      </c>
      <c r="J105" s="19">
        <v>2</v>
      </c>
      <c r="K105" s="19">
        <v>0</v>
      </c>
      <c r="L105" s="24">
        <v>0</v>
      </c>
      <c r="M105" s="25">
        <f>VLOOKUP($G105,Устная!$A$1:$I$13630,9,FALSE)</f>
        <v>0</v>
      </c>
      <c r="N105" s="2">
        <f>SUM(H105:M105)</f>
        <v>9</v>
      </c>
      <c r="O105" s="3"/>
      <c r="P105" s="3">
        <f>IF(ISTEXT(VLOOKUP($G105,Шифры!$A$1:$I$13390,9,FALSE)),VLOOKUP($G105,Шифры!$A$1:$I$13390,9,FALSE),"")</f>
      </c>
    </row>
    <row r="106" spans="1:16" ht="15.75">
      <c r="A106" s="3">
        <f>VLOOKUP($G106,Шифры!$A$1:$H$13390,8,FALSE)</f>
        <v>75792</v>
      </c>
      <c r="B106" s="3">
        <f>B105+1</f>
        <v>100</v>
      </c>
      <c r="C106" s="3" t="str">
        <f>VLOOKUP($G106,Шифры!$A$1:$H$13390,2,FALSE)&amp;" "&amp;VLOOKUP($G106,Шифры!$A$1:$H$13390,3,FALSE)&amp;" "&amp;VLOOKUP($G106,Шифры!$A$1:$H$13390,4,FALSE)</f>
        <v>Власов Владдислав Николаевич</v>
      </c>
      <c r="D106" s="3">
        <f>VLOOKUP($G106,Шифры!$A$1:$H$13390,5,FALSE)</f>
        <v>11</v>
      </c>
      <c r="E106" s="3" t="str">
        <f>VLOOKUP($G106,Шифры!$A$1:$H$13390,6,FALSE)</f>
        <v>МОУ СОШ № 94 </v>
      </c>
      <c r="F106" s="3" t="str">
        <f>VLOOKUP($G106,Шифры!$A$1:$H$13390,7,FALSE)</f>
        <v>Металлургический район Челябинского городского округа</v>
      </c>
      <c r="G106" s="13">
        <v>1903</v>
      </c>
      <c r="H106" s="19">
        <v>4</v>
      </c>
      <c r="I106" s="19">
        <v>5</v>
      </c>
      <c r="J106" s="19">
        <v>0</v>
      </c>
      <c r="K106" s="19">
        <v>0</v>
      </c>
      <c r="L106" s="24">
        <v>0</v>
      </c>
      <c r="M106" s="25">
        <f>VLOOKUP($G106,Устная!$A$1:$I$13630,9,FALSE)</f>
        <v>0</v>
      </c>
      <c r="N106" s="2">
        <f>SUM(H106:M106)</f>
        <v>9</v>
      </c>
      <c r="O106" s="3"/>
      <c r="P106" s="3">
        <f>IF(ISTEXT(VLOOKUP($G106,Шифры!$A$1:$I$13390,9,FALSE)),VLOOKUP($G106,Шифры!$A$1:$I$13390,9,FALSE),"")</f>
      </c>
    </row>
    <row r="107" spans="1:16" ht="15.75">
      <c r="A107" s="3">
        <f>VLOOKUP($G107,Шифры!$A$1:$H$13390,8,FALSE)</f>
        <v>27957</v>
      </c>
      <c r="B107" s="3">
        <f>B106+1</f>
        <v>101</v>
      </c>
      <c r="C107" s="3" t="str">
        <f>VLOOKUP($G107,Шифры!$A$1:$H$13390,2,FALSE)&amp;" "&amp;VLOOKUP($G107,Шифры!$A$1:$H$13390,3,FALSE)&amp;" "&amp;VLOOKUP($G107,Шифры!$A$1:$H$13390,4,FALSE)</f>
        <v>Гуляева Екатерина Геннадьевна</v>
      </c>
      <c r="D107" s="3">
        <f>VLOOKUP($G107,Шифры!$A$1:$H$13390,5,FALSE)</f>
        <v>11</v>
      </c>
      <c r="E107" s="3" t="str">
        <f>VLOOKUP($G107,Шифры!$A$1:$H$13390,6,FALSE)</f>
        <v>МАОУ СОШ № 73 </v>
      </c>
      <c r="F107" s="3" t="str">
        <f>VLOOKUP($G107,Шифры!$A$1:$H$13390,7,FALSE)</f>
        <v>Металлургический район Челябинского городского округа</v>
      </c>
      <c r="G107" s="13">
        <v>2244</v>
      </c>
      <c r="H107" s="19">
        <v>1</v>
      </c>
      <c r="I107" s="19">
        <v>8</v>
      </c>
      <c r="J107" s="19">
        <v>0</v>
      </c>
      <c r="K107" s="19">
        <v>0</v>
      </c>
      <c r="L107" s="24">
        <v>0</v>
      </c>
      <c r="M107" s="25">
        <f>VLOOKUP($G107,Устная!$A$1:$I$13630,9,FALSE)</f>
        <v>0</v>
      </c>
      <c r="N107" s="2">
        <f>SUM(H107:M107)</f>
        <v>9</v>
      </c>
      <c r="O107" s="3"/>
      <c r="P107" s="3">
        <f>IF(ISTEXT(VLOOKUP($G107,Шифры!$A$1:$I$13390,9,FALSE)),VLOOKUP($G107,Шифры!$A$1:$I$13390,9,FALSE),"")</f>
      </c>
    </row>
    <row r="108" spans="1:16" ht="15.75">
      <c r="A108" s="3">
        <f>VLOOKUP($G108,Шифры!$A$1:$H$13390,8,FALSE)</f>
        <v>14309</v>
      </c>
      <c r="B108" s="3">
        <f>B107+1</f>
        <v>102</v>
      </c>
      <c r="C108" s="3" t="str">
        <f>VLOOKUP($G108,Шифры!$A$1:$H$13390,2,FALSE)&amp;" "&amp;VLOOKUP($G108,Шифры!$A$1:$H$13390,3,FALSE)&amp;" "&amp;VLOOKUP($G108,Шифры!$A$1:$H$13390,4,FALSE)</f>
        <v>Карелина Софья Александровна</v>
      </c>
      <c r="D108" s="3">
        <f>VLOOKUP($G108,Шифры!$A$1:$H$13390,5,FALSE)</f>
        <v>11</v>
      </c>
      <c r="E108" s="3" t="str">
        <f>VLOOKUP($G108,Шифры!$A$1:$H$13390,6,FALSE)</f>
        <v>МОУ СОШ №67 при ЮУрГУ</v>
      </c>
      <c r="F108" s="3" t="str">
        <f>VLOOKUP($G108,Шифры!$A$1:$H$13390,7,FALSE)</f>
        <v>Центральный район Челябинского городского округа</v>
      </c>
      <c r="G108" s="13">
        <v>3245</v>
      </c>
      <c r="H108" s="19">
        <v>4</v>
      </c>
      <c r="I108" s="19">
        <v>3</v>
      </c>
      <c r="J108" s="19">
        <v>1</v>
      </c>
      <c r="K108" s="19">
        <v>0</v>
      </c>
      <c r="L108" s="24">
        <v>0</v>
      </c>
      <c r="M108" s="25">
        <f>VLOOKUP($G108,Устная!$A$1:$I$13630,9,FALSE)</f>
        <v>0</v>
      </c>
      <c r="N108" s="2">
        <f>SUM(H108:M108)</f>
        <v>8</v>
      </c>
      <c r="O108" s="3"/>
      <c r="P108" s="3">
        <f>IF(ISTEXT(VLOOKUP($G108,Шифры!$A$1:$I$13390,9,FALSE)),VLOOKUP($G108,Шифры!$A$1:$I$13390,9,FALSE),"")</f>
      </c>
    </row>
    <row r="109" spans="1:16" ht="15.75">
      <c r="A109" s="3">
        <f>VLOOKUP($G109,Шифры!$A$1:$H$13390,8,FALSE)</f>
        <v>41018</v>
      </c>
      <c r="B109" s="3">
        <f>B108+1</f>
        <v>103</v>
      </c>
      <c r="C109" s="3" t="str">
        <f>VLOOKUP($G109,Шифры!$A$1:$H$13390,2,FALSE)&amp;" "&amp;VLOOKUP($G109,Шифры!$A$1:$H$13390,3,FALSE)&amp;" "&amp;VLOOKUP($G109,Шифры!$A$1:$H$13390,4,FALSE)</f>
        <v>Кузьмина Дарья Сергеевна</v>
      </c>
      <c r="D109" s="3">
        <f>VLOOKUP($G109,Шифры!$A$1:$H$13390,5,FALSE)</f>
        <v>10</v>
      </c>
      <c r="E109" s="3" t="str">
        <f>VLOOKUP($G109,Шифры!$A$1:$H$13390,6,FALSE)</f>
        <v>МОУ СОШ №32</v>
      </c>
      <c r="F109" s="3" t="str">
        <f>VLOOKUP($G109,Шифры!$A$1:$H$13390,7,FALSE)</f>
        <v>Ленинский район Челябинского городского округа</v>
      </c>
      <c r="G109" s="13">
        <v>3861</v>
      </c>
      <c r="H109" s="19">
        <v>5</v>
      </c>
      <c r="I109" s="19">
        <v>2</v>
      </c>
      <c r="J109" s="19">
        <v>1</v>
      </c>
      <c r="K109" s="19">
        <v>0</v>
      </c>
      <c r="L109" s="24">
        <v>0</v>
      </c>
      <c r="M109" s="25">
        <f>VLOOKUP($G109,Устная!$A$1:$I$13630,9,FALSE)</f>
        <v>0</v>
      </c>
      <c r="N109" s="2">
        <f>SUM(H109:M109)</f>
        <v>8</v>
      </c>
      <c r="O109" s="3"/>
      <c r="P109" s="3">
        <f>IF(ISTEXT(VLOOKUP($G109,Шифры!$A$1:$I$13390,9,FALSE)),VLOOKUP($G109,Шифры!$A$1:$I$13390,9,FALSE),"")</f>
      </c>
    </row>
    <row r="110" spans="1:16" ht="15.75">
      <c r="A110" s="3">
        <f>VLOOKUP($G110,Шифры!$A$1:$H$13390,8,FALSE)</f>
        <v>25776</v>
      </c>
      <c r="B110" s="3">
        <f>B109+1</f>
        <v>104</v>
      </c>
      <c r="C110" s="3" t="str">
        <f>VLOOKUP($G110,Шифры!$A$1:$H$13390,2,FALSE)&amp;" "&amp;VLOOKUP($G110,Шифры!$A$1:$H$13390,3,FALSE)&amp;" "&amp;VLOOKUP($G110,Шифры!$A$1:$H$13390,4,FALSE)</f>
        <v>Сунагатуллин Глеб Юрьевич</v>
      </c>
      <c r="D110" s="3">
        <f>VLOOKUP($G110,Шифры!$A$1:$H$13390,5,FALSE)</f>
        <v>9</v>
      </c>
      <c r="E110" s="3" t="str">
        <f>VLOOKUP($G110,Шифры!$A$1:$H$13390,6,FALSE)</f>
        <v>МОУ СОШ № 91 </v>
      </c>
      <c r="F110" s="3" t="str">
        <f>VLOOKUP($G110,Шифры!$A$1:$H$13390,7,FALSE)</f>
        <v>Металлургический район Челябинского городского округа</v>
      </c>
      <c r="G110" s="13">
        <v>5940</v>
      </c>
      <c r="H110" s="19">
        <v>3</v>
      </c>
      <c r="I110" s="19">
        <v>5</v>
      </c>
      <c r="J110" s="19">
        <v>0</v>
      </c>
      <c r="K110" s="19">
        <v>0</v>
      </c>
      <c r="L110" s="24">
        <v>0</v>
      </c>
      <c r="M110" s="25">
        <f>VLOOKUP($G110,Устная!$A$1:$I$13630,9,FALSE)</f>
        <v>0</v>
      </c>
      <c r="N110" s="2">
        <f>SUM(H110:M110)</f>
        <v>8</v>
      </c>
      <c r="O110" s="3"/>
      <c r="P110" s="3">
        <f>IF(ISTEXT(VLOOKUP($G110,Шифры!$A$1:$I$13390,9,FALSE)),VLOOKUP($G110,Шифры!$A$1:$I$13390,9,FALSE),"")</f>
      </c>
    </row>
    <row r="111" spans="1:16" ht="15.75">
      <c r="A111" s="3">
        <f>VLOOKUP($G111,Шифры!$A$1:$H$13390,8,FALSE)</f>
        <v>47989</v>
      </c>
      <c r="B111" s="3">
        <f>B110+1</f>
        <v>105</v>
      </c>
      <c r="C111" s="3" t="str">
        <f>VLOOKUP($G111,Шифры!$A$1:$H$13390,2,FALSE)&amp;" "&amp;VLOOKUP($G111,Шифры!$A$1:$H$13390,3,FALSE)&amp;" "&amp;VLOOKUP($G111,Шифры!$A$1:$H$13390,4,FALSE)</f>
        <v>Черных Екатерина Владимировна</v>
      </c>
      <c r="D111" s="3">
        <f>VLOOKUP($G111,Шифры!$A$1:$H$13390,5,FALSE)</f>
        <v>11</v>
      </c>
      <c r="E111" s="3" t="str">
        <f>VLOOKUP($G111,Шифры!$A$1:$H$13390,6,FALSE)</f>
        <v>МОУ СОШ № 94 </v>
      </c>
      <c r="F111" s="3" t="str">
        <f>VLOOKUP($G111,Шифры!$A$1:$H$13390,7,FALSE)</f>
        <v>Металлургический район Челябинского городского округа</v>
      </c>
      <c r="G111" s="13">
        <v>6655</v>
      </c>
      <c r="H111" s="19">
        <v>4</v>
      </c>
      <c r="I111" s="19">
        <v>4</v>
      </c>
      <c r="J111" s="19">
        <v>0</v>
      </c>
      <c r="K111" s="19">
        <v>0</v>
      </c>
      <c r="L111" s="24">
        <v>0</v>
      </c>
      <c r="M111" s="25">
        <f>VLOOKUP($G111,Устная!$A$1:$I$13630,9,FALSE)</f>
        <v>0</v>
      </c>
      <c r="N111" s="2">
        <f>SUM(H111:M111)</f>
        <v>8</v>
      </c>
      <c r="O111" s="3"/>
      <c r="P111" s="3">
        <f>IF(ISTEXT(VLOOKUP($G111,Шифры!$A$1:$I$13390,9,FALSE)),VLOOKUP($G111,Шифры!$A$1:$I$13390,9,FALSE),"")</f>
      </c>
    </row>
    <row r="112" spans="1:16" ht="15.75">
      <c r="A112" s="3">
        <f>VLOOKUP($G112,Шифры!$A$1:$H$13390,8,FALSE)</f>
        <v>82726</v>
      </c>
      <c r="B112" s="3">
        <f>B111+1</f>
        <v>106</v>
      </c>
      <c r="C112" s="3" t="str">
        <f>VLOOKUP($G112,Шифры!$A$1:$H$13390,2,FALSE)&amp;" "&amp;VLOOKUP($G112,Шифры!$A$1:$H$13390,3,FALSE)&amp;" "&amp;VLOOKUP($G112,Шифры!$A$1:$H$13390,4,FALSE)</f>
        <v>Шулепова Анна Вячеславовна</v>
      </c>
      <c r="D112" s="3">
        <f>VLOOKUP($G112,Шифры!$A$1:$H$13390,5,FALSE)</f>
        <v>10</v>
      </c>
      <c r="E112" s="3" t="str">
        <f>VLOOKUP($G112,Шифры!$A$1:$H$13390,6,FALSE)</f>
        <v>МОУ СОШ №130</v>
      </c>
      <c r="F112" s="3" t="str">
        <f>VLOOKUP($G112,Шифры!$A$1:$H$13390,7,FALSE)</f>
        <v>Ленинский район Челябинского городского округа</v>
      </c>
      <c r="G112" s="13">
        <v>7007</v>
      </c>
      <c r="H112" s="19">
        <v>4</v>
      </c>
      <c r="I112" s="19">
        <v>4</v>
      </c>
      <c r="J112" s="19">
        <v>0</v>
      </c>
      <c r="K112" s="19">
        <v>0</v>
      </c>
      <c r="L112" s="24">
        <v>0</v>
      </c>
      <c r="M112" s="25">
        <f>VLOOKUP($G112,Устная!$A$1:$I$13630,9,FALSE)</f>
        <v>0</v>
      </c>
      <c r="N112" s="2">
        <f>SUM(H112:M112)</f>
        <v>8</v>
      </c>
      <c r="O112" s="3"/>
      <c r="P112" s="3">
        <f>IF(ISTEXT(VLOOKUP($G112,Шифры!$A$1:$I$13390,9,FALSE)),VLOOKUP($G112,Шифры!$A$1:$I$13390,9,FALSE),"")</f>
      </c>
    </row>
    <row r="113" spans="1:16" ht="15.75">
      <c r="A113" s="3">
        <f>VLOOKUP($G113,Шифры!$A$1:$H$13390,8,FALSE)</f>
        <v>49556</v>
      </c>
      <c r="B113" s="3">
        <f>B112+1</f>
        <v>107</v>
      </c>
      <c r="C113" s="3" t="str">
        <f>VLOOKUP($G113,Шифры!$A$1:$H$13390,2,FALSE)&amp;" "&amp;VLOOKUP($G113,Шифры!$A$1:$H$13390,3,FALSE)&amp;" "&amp;VLOOKUP($G113,Шифры!$A$1:$H$13390,4,FALSE)</f>
        <v>Уразова Ольга Николаевна</v>
      </c>
      <c r="D113" s="3">
        <f>VLOOKUP($G113,Шифры!$A$1:$H$13390,5,FALSE)</f>
        <v>9</v>
      </c>
      <c r="E113" s="3" t="str">
        <f>VLOOKUP($G113,Шифры!$A$1:$H$13390,6,FALSE)</f>
        <v>МОУ гимназия № 96 </v>
      </c>
      <c r="F113" s="3" t="str">
        <f>VLOOKUP($G113,Шифры!$A$1:$H$13390,7,FALSE)</f>
        <v>Металлургический район Челябинского городского округа</v>
      </c>
      <c r="G113" s="13">
        <v>6193</v>
      </c>
      <c r="H113" s="19">
        <v>3</v>
      </c>
      <c r="I113" s="19">
        <v>3</v>
      </c>
      <c r="J113" s="19">
        <v>0</v>
      </c>
      <c r="K113" s="19">
        <v>1</v>
      </c>
      <c r="L113" s="24">
        <v>0</v>
      </c>
      <c r="M113" s="25">
        <f>VLOOKUP($G113,Устная!$A$1:$I$13630,9,FALSE)</f>
        <v>0</v>
      </c>
      <c r="N113" s="2">
        <f>SUM(H113:M113)</f>
        <v>7</v>
      </c>
      <c r="O113" s="3"/>
      <c r="P113" s="3">
        <f>IF(ISTEXT(VLOOKUP($G113,Шифры!$A$1:$I$13390,9,FALSE)),VLOOKUP($G113,Шифры!$A$1:$I$13390,9,FALSE),"")</f>
      </c>
    </row>
    <row r="114" spans="1:16" ht="15.75">
      <c r="A114" s="3">
        <f>VLOOKUP($G114,Шифры!$A$1:$H$13390,8,FALSE)</f>
        <v>31808</v>
      </c>
      <c r="B114" s="3">
        <f>B113+1</f>
        <v>108</v>
      </c>
      <c r="C114" s="3" t="str">
        <f>VLOOKUP($G114,Шифры!$A$1:$H$13390,2,FALSE)&amp;" "&amp;VLOOKUP($G114,Шифры!$A$1:$H$13390,3,FALSE)&amp;" "&amp;VLOOKUP($G114,Шифры!$A$1:$H$13390,4,FALSE)</f>
        <v>Верещинская Юлия Дмитриевна</v>
      </c>
      <c r="D114" s="3">
        <f>VLOOKUP($G114,Шифры!$A$1:$H$13390,5,FALSE)</f>
        <v>9</v>
      </c>
      <c r="E114" s="3" t="str">
        <f>VLOOKUP($G114,Шифры!$A$1:$H$13390,6,FALSE)</f>
        <v>МОУ СОШ № 70 </v>
      </c>
      <c r="F114" s="3" t="str">
        <f>VLOOKUP($G114,Шифры!$A$1:$H$13390,7,FALSE)</f>
        <v>Металлургический район Челябинского городского округа</v>
      </c>
      <c r="G114" s="13">
        <v>1837</v>
      </c>
      <c r="H114" s="19">
        <v>0</v>
      </c>
      <c r="I114" s="19">
        <v>6</v>
      </c>
      <c r="J114" s="19">
        <v>0</v>
      </c>
      <c r="K114" s="19">
        <v>0</v>
      </c>
      <c r="L114" s="24">
        <v>0</v>
      </c>
      <c r="M114" s="25">
        <f>VLOOKUP($G114,Устная!$A$1:$I$13630,9,FALSE)</f>
        <v>0</v>
      </c>
      <c r="N114" s="2">
        <f>SUM(H114:M114)</f>
        <v>6</v>
      </c>
      <c r="O114" s="3"/>
      <c r="P114" s="3">
        <f>IF(ISTEXT(VLOOKUP($G114,Шифры!$A$1:$I$13390,9,FALSE)),VLOOKUP($G114,Шифры!$A$1:$I$13390,9,FALSE),"")</f>
      </c>
    </row>
    <row r="115" spans="1:16" ht="15.75">
      <c r="A115" s="3">
        <f>VLOOKUP($G115,Шифры!$A$1:$H$13390,8,FALSE)</f>
        <v>66715</v>
      </c>
      <c r="B115" s="3">
        <f>B114+1</f>
        <v>109</v>
      </c>
      <c r="C115" s="3" t="str">
        <f>VLOOKUP($G115,Шифры!$A$1:$H$13390,2,FALSE)&amp;" "&amp;VLOOKUP($G115,Шифры!$A$1:$H$13390,3,FALSE)&amp;" "&amp;VLOOKUP($G115,Шифры!$A$1:$H$13390,4,FALSE)</f>
        <v>Гилажетдинова Юлия Фуатовна</v>
      </c>
      <c r="D115" s="3">
        <f>VLOOKUP($G115,Шифры!$A$1:$H$13390,5,FALSE)</f>
        <v>11</v>
      </c>
      <c r="E115" s="3" t="str">
        <f>VLOOKUP($G115,Шифры!$A$1:$H$13390,6,FALSE)</f>
        <v>МОУ СОШ № 71 </v>
      </c>
      <c r="F115" s="3" t="str">
        <f>VLOOKUP($G115,Шифры!$A$1:$H$13390,7,FALSE)</f>
        <v>Металлургический район Челябинского городского округа</v>
      </c>
      <c r="G115" s="13">
        <v>2123</v>
      </c>
      <c r="H115" s="19">
        <v>3</v>
      </c>
      <c r="I115" s="19">
        <v>3</v>
      </c>
      <c r="J115" s="19">
        <v>0</v>
      </c>
      <c r="K115" s="19">
        <v>0</v>
      </c>
      <c r="L115" s="24">
        <v>0</v>
      </c>
      <c r="M115" s="25">
        <f>VLOOKUP($G115,Устная!$A$1:$I$13630,9,FALSE)</f>
        <v>0</v>
      </c>
      <c r="N115" s="2">
        <f>SUM(H115:M115)</f>
        <v>6</v>
      </c>
      <c r="O115" s="3"/>
      <c r="P115" s="3">
        <f>IF(ISTEXT(VLOOKUP($G115,Шифры!$A$1:$I$13390,9,FALSE)),VLOOKUP($G115,Шифры!$A$1:$I$13390,9,FALSE),"")</f>
      </c>
    </row>
    <row r="116" spans="1:16" ht="15.75">
      <c r="A116" s="3">
        <f>VLOOKUP($G116,Шифры!$A$1:$H$13390,8,FALSE)</f>
        <v>32107</v>
      </c>
      <c r="B116" s="3">
        <f>B115+1</f>
        <v>110</v>
      </c>
      <c r="C116" s="3" t="str">
        <f>VLOOKUP($G116,Шифры!$A$1:$H$13390,2,FALSE)&amp;" "&amp;VLOOKUP($G116,Шифры!$A$1:$H$13390,3,FALSE)&amp;" "&amp;VLOOKUP($G116,Шифры!$A$1:$H$13390,4,FALSE)</f>
        <v>Колесникова Александра Владиславовна</v>
      </c>
      <c r="D116" s="3">
        <f>VLOOKUP($G116,Шифры!$A$1:$H$13390,5,FALSE)</f>
        <v>9</v>
      </c>
      <c r="E116" s="3" t="str">
        <f>VLOOKUP($G116,Шифры!$A$1:$H$13390,6,FALSE)</f>
        <v>МОУ СОШ № 94 </v>
      </c>
      <c r="F116" s="3" t="str">
        <f>VLOOKUP($G116,Шифры!$A$1:$H$13390,7,FALSE)</f>
        <v>Металлургический район Челябинского городского округа</v>
      </c>
      <c r="G116" s="13">
        <v>3421</v>
      </c>
      <c r="H116" s="19">
        <v>5</v>
      </c>
      <c r="I116" s="19">
        <v>1</v>
      </c>
      <c r="J116" s="19">
        <v>0</v>
      </c>
      <c r="K116" s="19">
        <v>0</v>
      </c>
      <c r="L116" s="24">
        <v>0</v>
      </c>
      <c r="M116" s="25">
        <f>VLOOKUP($G116,Устная!$A$1:$I$13630,9,FALSE)</f>
        <v>0</v>
      </c>
      <c r="N116" s="2">
        <f>SUM(H116:M116)</f>
        <v>6</v>
      </c>
      <c r="O116" s="3"/>
      <c r="P116" s="3">
        <f>IF(ISTEXT(VLOOKUP($G116,Шифры!$A$1:$I$13390,9,FALSE)),VLOOKUP($G116,Шифры!$A$1:$I$13390,9,FALSE),"")</f>
      </c>
    </row>
    <row r="117" spans="1:16" ht="15.75">
      <c r="A117" s="3">
        <f>VLOOKUP($G117,Шифры!$A$1:$H$13390,8,FALSE)</f>
        <v>81060</v>
      </c>
      <c r="B117" s="3">
        <f>B116+1</f>
        <v>111</v>
      </c>
      <c r="C117" s="3" t="str">
        <f>VLOOKUP($G117,Шифры!$A$1:$H$13390,2,FALSE)&amp;" "&amp;VLOOKUP($G117,Шифры!$A$1:$H$13390,3,FALSE)&amp;" "&amp;VLOOKUP($G117,Шифры!$A$1:$H$13390,4,FALSE)</f>
        <v>Сидак Ксения Владимировна</v>
      </c>
      <c r="D117" s="3">
        <f>VLOOKUP($G117,Шифры!$A$1:$H$13390,5,FALSE)</f>
        <v>11</v>
      </c>
      <c r="E117" s="3" t="str">
        <f>VLOOKUP($G117,Шифры!$A$1:$H$13390,6,FALSE)</f>
        <v>МОУ СОШ № 103 </v>
      </c>
      <c r="F117" s="3" t="str">
        <f>VLOOKUP($G117,Шифры!$A$1:$H$13390,7,FALSE)</f>
        <v>Металлургический район Челябинского городского округа</v>
      </c>
      <c r="G117" s="13">
        <v>5610</v>
      </c>
      <c r="H117" s="19">
        <v>5</v>
      </c>
      <c r="I117" s="19">
        <v>1</v>
      </c>
      <c r="J117" s="19">
        <v>0</v>
      </c>
      <c r="K117" s="19">
        <v>0</v>
      </c>
      <c r="L117" s="24">
        <v>0</v>
      </c>
      <c r="M117" s="25">
        <f>VLOOKUP($G117,Устная!$A$1:$I$13630,9,FALSE)</f>
        <v>0</v>
      </c>
      <c r="N117" s="2">
        <f>SUM(H117:M117)</f>
        <v>6</v>
      </c>
      <c r="O117" s="3"/>
      <c r="P117" s="3">
        <f>IF(ISTEXT(VLOOKUP($G117,Шифры!$A$1:$I$13390,9,FALSE)),VLOOKUP($G117,Шифры!$A$1:$I$13390,9,FALSE),"")</f>
      </c>
    </row>
    <row r="118" spans="1:16" ht="15.75">
      <c r="A118" s="3">
        <f>VLOOKUP($G118,Шифры!$A$1:$H$13390,8,FALSE)</f>
        <v>31805</v>
      </c>
      <c r="B118" s="3">
        <f>B117+1</f>
        <v>112</v>
      </c>
      <c r="C118" s="3" t="str">
        <f>VLOOKUP($G118,Шифры!$A$1:$H$13390,2,FALSE)&amp;" "&amp;VLOOKUP($G118,Шифры!$A$1:$H$13390,3,FALSE)&amp;" "&amp;VLOOKUP($G118,Шифры!$A$1:$H$13390,4,FALSE)</f>
        <v>Бухарина Анна Викторовна</v>
      </c>
      <c r="D118" s="3">
        <f>VLOOKUP($G118,Шифры!$A$1:$H$13390,5,FALSE)</f>
        <v>9</v>
      </c>
      <c r="E118" s="3" t="str">
        <f>VLOOKUP($G118,Шифры!$A$1:$H$13390,6,FALSE)</f>
        <v>МОУ СОШ № 70 </v>
      </c>
      <c r="F118" s="3" t="str">
        <f>VLOOKUP($G118,Шифры!$A$1:$H$13390,7,FALSE)</f>
        <v>Металлургический район Челябинского городского округа</v>
      </c>
      <c r="G118" s="13">
        <v>1705</v>
      </c>
      <c r="H118" s="19">
        <v>3</v>
      </c>
      <c r="I118" s="19">
        <v>2</v>
      </c>
      <c r="J118" s="19">
        <v>0</v>
      </c>
      <c r="K118" s="19">
        <v>0</v>
      </c>
      <c r="L118" s="24">
        <v>0</v>
      </c>
      <c r="M118" s="25">
        <f>VLOOKUP($G118,Устная!$A$1:$I$13630,9,FALSE)</f>
        <v>0</v>
      </c>
      <c r="N118" s="2">
        <f>SUM(H118:M118)</f>
        <v>5</v>
      </c>
      <c r="O118" s="3"/>
      <c r="P118" s="3">
        <f>IF(ISTEXT(VLOOKUP($G118,Шифры!$A$1:$I$13390,9,FALSE)),VLOOKUP($G118,Шифры!$A$1:$I$13390,9,FALSE),"")</f>
      </c>
    </row>
    <row r="119" spans="1:16" ht="15.75">
      <c r="A119" s="3">
        <f>VLOOKUP($G119,Шифры!$A$1:$H$13390,8,FALSE)</f>
        <v>75292</v>
      </c>
      <c r="B119" s="3">
        <f>B118+1</f>
        <v>113</v>
      </c>
      <c r="C119" s="3" t="str">
        <f>VLOOKUP($G119,Шифры!$A$1:$H$13390,2,FALSE)&amp;" "&amp;VLOOKUP($G119,Шифры!$A$1:$H$13390,3,FALSE)&amp;" "&amp;VLOOKUP($G119,Шифры!$A$1:$H$13390,4,FALSE)</f>
        <v>Варфоломеева Мария Сергеевна</v>
      </c>
      <c r="D119" s="3">
        <f>VLOOKUP($G119,Шифры!$A$1:$H$13390,5,FALSE)</f>
        <v>11</v>
      </c>
      <c r="E119" s="3" t="str">
        <f>VLOOKUP($G119,Шифры!$A$1:$H$13390,6,FALSE)</f>
        <v>МОУ СОШ №43</v>
      </c>
      <c r="F119" s="3" t="str">
        <f>VLOOKUP($G119,Шифры!$A$1:$H$13390,7,FALSE)</f>
        <v>Советский район Челябинского городского округа</v>
      </c>
      <c r="G119" s="13">
        <v>1782</v>
      </c>
      <c r="H119" s="19">
        <v>4</v>
      </c>
      <c r="I119" s="19">
        <v>1</v>
      </c>
      <c r="J119" s="19">
        <v>0</v>
      </c>
      <c r="K119" s="19">
        <v>0</v>
      </c>
      <c r="L119" s="24">
        <v>0</v>
      </c>
      <c r="M119" s="25">
        <f>VLOOKUP($G119,Устная!$A$1:$I$13630,9,FALSE)</f>
        <v>0</v>
      </c>
      <c r="N119" s="2">
        <f>SUM(H119:M119)</f>
        <v>5</v>
      </c>
      <c r="O119" s="3"/>
      <c r="P119" s="3">
        <f>IF(ISTEXT(VLOOKUP($G119,Шифры!$A$1:$I$13390,9,FALSE)),VLOOKUP($G119,Шифры!$A$1:$I$13390,9,FALSE),"")</f>
      </c>
    </row>
    <row r="120" spans="1:16" ht="15.75">
      <c r="A120" s="3">
        <f>VLOOKUP($G120,Шифры!$A$1:$H$13390,8,FALSE)</f>
        <v>14479</v>
      </c>
      <c r="B120" s="3">
        <f>B119+1</f>
        <v>114</v>
      </c>
      <c r="C120" s="3" t="str">
        <f>VLOOKUP($G120,Шифры!$A$1:$H$13390,2,FALSE)&amp;" "&amp;VLOOKUP($G120,Шифры!$A$1:$H$13390,3,FALSE)&amp;" "&amp;VLOOKUP($G120,Шифры!$A$1:$H$13390,4,FALSE)</f>
        <v>Троцких Евгения Федоровна</v>
      </c>
      <c r="D120" s="3">
        <f>VLOOKUP($G120,Шифры!$A$1:$H$13390,5,FALSE)</f>
        <v>11</v>
      </c>
      <c r="E120" s="3" t="str">
        <f>VLOOKUP($G120,Шифры!$A$1:$H$13390,6,FALSE)</f>
        <v>МОУ СОШ №17</v>
      </c>
      <c r="F120" s="3" t="str">
        <f>VLOOKUP($G120,Шифры!$A$1:$H$13390,7,FALSE)</f>
        <v>Советский район Челябинского городского округа</v>
      </c>
      <c r="G120" s="13">
        <v>6116</v>
      </c>
      <c r="H120" s="19">
        <v>5</v>
      </c>
      <c r="I120" s="19">
        <v>0</v>
      </c>
      <c r="J120" s="19">
        <v>0</v>
      </c>
      <c r="K120" s="19">
        <v>0</v>
      </c>
      <c r="L120" s="24">
        <v>0</v>
      </c>
      <c r="M120" s="25">
        <f>VLOOKUP($G120,Устная!$A$1:$I$13630,9,FALSE)</f>
        <v>0</v>
      </c>
      <c r="N120" s="2">
        <f>SUM(H120:M120)</f>
        <v>5</v>
      </c>
      <c r="O120" s="3"/>
      <c r="P120" s="3">
        <f>IF(ISTEXT(VLOOKUP($G120,Шифры!$A$1:$I$13390,9,FALSE)),VLOOKUP($G120,Шифры!$A$1:$I$13390,9,FALSE),"")</f>
      </c>
    </row>
    <row r="121" spans="1:16" ht="15.75">
      <c r="A121" s="3">
        <f>VLOOKUP($G121,Шифры!$A$1:$H$13390,8,FALSE)</f>
        <v>27408</v>
      </c>
      <c r="B121" s="3">
        <f>B120+1</f>
        <v>115</v>
      </c>
      <c r="C121" s="3" t="str">
        <f>VLOOKUP($G121,Шифры!$A$1:$H$13390,2,FALSE)&amp;" "&amp;VLOOKUP($G121,Шифры!$A$1:$H$13390,3,FALSE)&amp;" "&amp;VLOOKUP($G121,Шифры!$A$1:$H$13390,4,FALSE)</f>
        <v>Романов Филипп Леонидович</v>
      </c>
      <c r="D121" s="3">
        <f>VLOOKUP($G121,Шифры!$A$1:$H$13390,5,FALSE)</f>
        <v>10</v>
      </c>
      <c r="E121" s="3" t="str">
        <f>VLOOKUP($G121,Шифры!$A$1:$H$13390,6,FALSE)</f>
        <v>МАОУ СОШ № 73 </v>
      </c>
      <c r="F121" s="3" t="str">
        <f>VLOOKUP($G121,Шифры!$A$1:$H$13390,7,FALSE)</f>
        <v>Металлургический район Челябинского городского округа</v>
      </c>
      <c r="G121" s="13">
        <v>5269</v>
      </c>
      <c r="H121" s="19">
        <v>1</v>
      </c>
      <c r="I121" s="19">
        <v>3</v>
      </c>
      <c r="J121" s="19">
        <v>0</v>
      </c>
      <c r="K121" s="19">
        <v>0</v>
      </c>
      <c r="L121" s="24">
        <v>0</v>
      </c>
      <c r="M121" s="25">
        <f>VLOOKUP($G121,Устная!$A$1:$I$13630,9,FALSE)</f>
        <v>0</v>
      </c>
      <c r="N121" s="2">
        <f>SUM(H121:M121)</f>
        <v>4</v>
      </c>
      <c r="O121" s="3"/>
      <c r="P121" s="3">
        <f>IF(ISTEXT(VLOOKUP($G121,Шифры!$A$1:$I$13390,9,FALSE)),VLOOKUP($G121,Шифры!$A$1:$I$13390,9,FALSE),"")</f>
      </c>
    </row>
    <row r="122" spans="1:16" ht="15.75">
      <c r="A122" s="3">
        <f>VLOOKUP($G122,Шифры!$A$1:$H$13390,8,FALSE)</f>
        <v>27868</v>
      </c>
      <c r="B122" s="3">
        <f>B121+1</f>
        <v>116</v>
      </c>
      <c r="C122" s="3" t="str">
        <f>VLOOKUP($G122,Шифры!$A$1:$H$13390,2,FALSE)&amp;" "&amp;VLOOKUP($G122,Шифры!$A$1:$H$13390,3,FALSE)&amp;" "&amp;VLOOKUP($G122,Шифры!$A$1:$H$13390,4,FALSE)</f>
        <v>Асташова Полина Николаевна</v>
      </c>
      <c r="D122" s="3">
        <f>VLOOKUP($G122,Шифры!$A$1:$H$13390,5,FALSE)</f>
        <v>10</v>
      </c>
      <c r="E122" s="3" t="str">
        <f>VLOOKUP($G122,Шифры!$A$1:$H$13390,6,FALSE)</f>
        <v>МАОУ СОШ № 73 </v>
      </c>
      <c r="F122" s="3" t="str">
        <f>VLOOKUP($G122,Шифры!$A$1:$H$13390,7,FALSE)</f>
        <v>Металлургический район Челябинского городского округа</v>
      </c>
      <c r="G122" s="13">
        <v>1331</v>
      </c>
      <c r="H122" s="19">
        <v>0</v>
      </c>
      <c r="I122" s="19">
        <v>2</v>
      </c>
      <c r="J122" s="19">
        <v>0</v>
      </c>
      <c r="K122" s="19">
        <v>0</v>
      </c>
      <c r="L122" s="24">
        <v>0</v>
      </c>
      <c r="M122" s="25">
        <f>VLOOKUP($G122,Устная!$A$1:$I$13630,9,FALSE)</f>
        <v>0</v>
      </c>
      <c r="N122" s="2">
        <f>SUM(H122:M122)</f>
        <v>2</v>
      </c>
      <c r="O122" s="3"/>
      <c r="P122" s="3">
        <f>IF(ISTEXT(VLOOKUP($G122,Шифры!$A$1:$I$13390,9,FALSE)),VLOOKUP($G122,Шифры!$A$1:$I$13390,9,FALSE),"")</f>
      </c>
    </row>
    <row r="123" spans="1:16" ht="15.75">
      <c r="A123" s="3">
        <f>VLOOKUP($G123,Шифры!$A$1:$H$13390,8,FALSE)</f>
        <v>39487</v>
      </c>
      <c r="B123" s="3">
        <f>B122+1</f>
        <v>117</v>
      </c>
      <c r="C123" s="3" t="str">
        <f>VLOOKUP($G123,Шифры!$A$1:$H$13390,2,FALSE)&amp;" "&amp;VLOOKUP($G123,Шифры!$A$1:$H$13390,3,FALSE)&amp;" "&amp;VLOOKUP($G123,Шифры!$A$1:$H$13390,4,FALSE)</f>
        <v>Шумакова Кристина Андреевна</v>
      </c>
      <c r="D123" s="3">
        <f>VLOOKUP($G123,Шифры!$A$1:$H$13390,5,FALSE)</f>
        <v>9</v>
      </c>
      <c r="E123" s="3" t="str">
        <f>VLOOKUP($G123,Шифры!$A$1:$H$13390,6,FALSE)</f>
        <v>МОУ СОШ №87</v>
      </c>
      <c r="F123" s="3" t="str">
        <f>VLOOKUP($G123,Шифры!$A$1:$H$13390,7,FALSE)</f>
        <v>Калининский район Челябинского городского округа</v>
      </c>
      <c r="G123" s="13">
        <v>7029</v>
      </c>
      <c r="H123" s="19">
        <v>0</v>
      </c>
      <c r="I123" s="19">
        <v>0</v>
      </c>
      <c r="J123" s="19">
        <v>0</v>
      </c>
      <c r="K123" s="19">
        <v>0</v>
      </c>
      <c r="L123" s="24">
        <v>0</v>
      </c>
      <c r="M123" s="25">
        <f>VLOOKUP($G123,Устная!$A$1:$I$13630,9,FALSE)</f>
        <v>0</v>
      </c>
      <c r="N123" s="2">
        <f>SUM(H123:M123)</f>
        <v>0</v>
      </c>
      <c r="O123" s="3"/>
      <c r="P123" s="3">
        <f>IF(ISTEXT(VLOOKUP($G123,Шифры!$A$1:$I$13390,9,FALSE)),VLOOKUP($G123,Шифры!$A$1:$I$13390,9,FALSE),"")</f>
      </c>
    </row>
  </sheetData>
  <sheetProtection/>
  <autoFilter ref="A6:N123">
    <sortState ref="A7:N123">
      <sortCondition descending="1" sortBy="value" ref="N7:N123"/>
    </sortState>
  </autoFilter>
  <mergeCells count="7">
    <mergeCell ref="A1:P1"/>
    <mergeCell ref="A2:P2"/>
    <mergeCell ref="H4:H5"/>
    <mergeCell ref="I4:I5"/>
    <mergeCell ref="J4:J5"/>
    <mergeCell ref="K4:K5"/>
    <mergeCell ref="L4:L5"/>
  </mergeCells>
  <printOptions/>
  <pageMargins left="0.25" right="0.25" top="0.75" bottom="0.75" header="0.3" footer="0.3"/>
  <pageSetup fitToHeight="0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3"/>
  <sheetViews>
    <sheetView zoomScalePageLayoutView="0" workbookViewId="0" topLeftCell="A505">
      <selection activeCell="A513" sqref="A513:I553"/>
    </sheetView>
  </sheetViews>
  <sheetFormatPr defaultColWidth="9.140625" defaultRowHeight="15"/>
  <sheetData>
    <row r="1" spans="1:9" ht="15">
      <c r="A1" s="14">
        <v>1155</v>
      </c>
      <c r="B1" s="14" t="s">
        <v>43</v>
      </c>
      <c r="C1" s="14" t="s">
        <v>15</v>
      </c>
      <c r="D1" s="14" t="s">
        <v>44</v>
      </c>
      <c r="E1" s="14">
        <v>8</v>
      </c>
      <c r="F1" s="14" t="s">
        <v>45</v>
      </c>
      <c r="G1" s="14" t="s">
        <v>17</v>
      </c>
      <c r="H1" s="14">
        <v>41310</v>
      </c>
      <c r="I1" s="14"/>
    </row>
    <row r="2" spans="1:9" ht="15">
      <c r="A2" s="14">
        <v>1419</v>
      </c>
      <c r="B2" s="14" t="s">
        <v>118</v>
      </c>
      <c r="C2" s="14" t="s">
        <v>119</v>
      </c>
      <c r="D2" s="14" t="s">
        <v>120</v>
      </c>
      <c r="E2" s="14">
        <v>10</v>
      </c>
      <c r="F2" s="14" t="s">
        <v>121</v>
      </c>
      <c r="G2" s="14" t="s">
        <v>17</v>
      </c>
      <c r="H2" s="14">
        <v>56960</v>
      </c>
      <c r="I2" s="14"/>
    </row>
    <row r="3" spans="1:9" ht="15">
      <c r="A3" s="14">
        <v>1551</v>
      </c>
      <c r="B3" s="14" t="s">
        <v>149</v>
      </c>
      <c r="C3" s="14" t="s">
        <v>96</v>
      </c>
      <c r="D3" s="14" t="s">
        <v>51</v>
      </c>
      <c r="E3" s="14">
        <v>8</v>
      </c>
      <c r="F3" s="14" t="s">
        <v>45</v>
      </c>
      <c r="G3" s="14" t="s">
        <v>17</v>
      </c>
      <c r="H3" s="14">
        <v>64390</v>
      </c>
      <c r="I3" s="14"/>
    </row>
    <row r="4" spans="1:9" ht="15">
      <c r="A4" s="14">
        <v>1584</v>
      </c>
      <c r="B4" s="14" t="s">
        <v>154</v>
      </c>
      <c r="C4" s="14" t="s">
        <v>109</v>
      </c>
      <c r="D4" s="14" t="s">
        <v>155</v>
      </c>
      <c r="E4" s="14">
        <v>8</v>
      </c>
      <c r="F4" s="14" t="s">
        <v>20</v>
      </c>
      <c r="G4" s="14" t="s">
        <v>17</v>
      </c>
      <c r="H4" s="14">
        <v>42630</v>
      </c>
      <c r="I4" s="14"/>
    </row>
    <row r="5" spans="1:9" ht="15">
      <c r="A5" s="14">
        <v>1760</v>
      </c>
      <c r="B5" s="14" t="s">
        <v>188</v>
      </c>
      <c r="C5" s="14" t="s">
        <v>189</v>
      </c>
      <c r="D5" s="14" t="s">
        <v>190</v>
      </c>
      <c r="E5" s="14">
        <v>9</v>
      </c>
      <c r="F5" s="14" t="s">
        <v>191</v>
      </c>
      <c r="G5" s="14" t="s">
        <v>17</v>
      </c>
      <c r="H5" s="14">
        <v>24844</v>
      </c>
      <c r="I5" s="14">
        <v>21</v>
      </c>
    </row>
    <row r="6" spans="1:9" ht="15">
      <c r="A6" s="14">
        <v>2211</v>
      </c>
      <c r="B6" s="14" t="s">
        <v>262</v>
      </c>
      <c r="C6" s="14" t="s">
        <v>263</v>
      </c>
      <c r="D6" s="14" t="s">
        <v>61</v>
      </c>
      <c r="E6" s="14">
        <v>7</v>
      </c>
      <c r="F6" s="14" t="s">
        <v>45</v>
      </c>
      <c r="G6" s="14" t="s">
        <v>17</v>
      </c>
      <c r="H6" s="14">
        <v>68543</v>
      </c>
      <c r="I6" s="14"/>
    </row>
    <row r="7" spans="1:9" ht="15">
      <c r="A7" s="14">
        <v>2266</v>
      </c>
      <c r="B7" s="14" t="s">
        <v>271</v>
      </c>
      <c r="C7" s="14" t="s">
        <v>263</v>
      </c>
      <c r="D7" s="14" t="s">
        <v>272</v>
      </c>
      <c r="E7" s="14">
        <v>9</v>
      </c>
      <c r="F7" s="14" t="s">
        <v>45</v>
      </c>
      <c r="G7" s="14" t="s">
        <v>17</v>
      </c>
      <c r="H7" s="14">
        <v>34730</v>
      </c>
      <c r="I7" s="14"/>
    </row>
    <row r="8" spans="1:9" ht="15">
      <c r="A8" s="14">
        <v>2717</v>
      </c>
      <c r="B8" s="14" t="s">
        <v>346</v>
      </c>
      <c r="C8" s="14" t="s">
        <v>68</v>
      </c>
      <c r="D8" s="14" t="s">
        <v>274</v>
      </c>
      <c r="E8" s="14">
        <v>10</v>
      </c>
      <c r="F8" s="14" t="s">
        <v>191</v>
      </c>
      <c r="G8" s="14" t="s">
        <v>17</v>
      </c>
      <c r="H8" s="14">
        <v>24101</v>
      </c>
      <c r="I8" s="14"/>
    </row>
    <row r="9" spans="1:9" ht="15">
      <c r="A9" s="14">
        <v>2871</v>
      </c>
      <c r="B9" s="14" t="s">
        <v>370</v>
      </c>
      <c r="C9" s="14" t="s">
        <v>146</v>
      </c>
      <c r="D9" s="14" t="s">
        <v>371</v>
      </c>
      <c r="E9" s="14">
        <v>9</v>
      </c>
      <c r="F9" s="14" t="s">
        <v>372</v>
      </c>
      <c r="G9" s="14" t="s">
        <v>17</v>
      </c>
      <c r="H9" s="14">
        <v>45152</v>
      </c>
      <c r="I9" s="14"/>
    </row>
    <row r="10" spans="1:9" ht="15">
      <c r="A10" s="14">
        <v>2904</v>
      </c>
      <c r="B10" s="14" t="s">
        <v>375</v>
      </c>
      <c r="C10" s="14" t="s">
        <v>28</v>
      </c>
      <c r="D10" s="14" t="s">
        <v>377</v>
      </c>
      <c r="E10" s="14">
        <v>7</v>
      </c>
      <c r="F10" s="14" t="s">
        <v>378</v>
      </c>
      <c r="G10" s="14" t="s">
        <v>17</v>
      </c>
      <c r="H10" s="14">
        <v>79026</v>
      </c>
      <c r="I10" s="14">
        <v>0</v>
      </c>
    </row>
    <row r="11" spans="1:9" ht="15">
      <c r="A11" s="14">
        <v>2926</v>
      </c>
      <c r="B11" s="14" t="s">
        <v>380</v>
      </c>
      <c r="C11" s="14" t="s">
        <v>123</v>
      </c>
      <c r="D11" s="14" t="s">
        <v>289</v>
      </c>
      <c r="E11" s="14">
        <v>11</v>
      </c>
      <c r="F11" s="14" t="s">
        <v>378</v>
      </c>
      <c r="G11" s="14" t="s">
        <v>17</v>
      </c>
      <c r="H11" s="14">
        <v>39596</v>
      </c>
      <c r="I11" s="14"/>
    </row>
    <row r="12" spans="1:9" ht="15">
      <c r="A12" s="14">
        <v>3025</v>
      </c>
      <c r="B12" s="14" t="s">
        <v>391</v>
      </c>
      <c r="C12" s="14" t="s">
        <v>228</v>
      </c>
      <c r="D12" s="14" t="s">
        <v>74</v>
      </c>
      <c r="E12" s="14">
        <v>8</v>
      </c>
      <c r="F12" s="14" t="s">
        <v>45</v>
      </c>
      <c r="G12" s="14" t="s">
        <v>17</v>
      </c>
      <c r="H12" s="14">
        <v>40709</v>
      </c>
      <c r="I12" s="14"/>
    </row>
    <row r="13" spans="1:9" ht="15">
      <c r="A13" s="14">
        <v>3300</v>
      </c>
      <c r="B13" s="14" t="s">
        <v>427</v>
      </c>
      <c r="C13" s="14" t="s">
        <v>68</v>
      </c>
      <c r="D13" s="14" t="s">
        <v>65</v>
      </c>
      <c r="E13" s="14">
        <v>9</v>
      </c>
      <c r="F13" s="14" t="s">
        <v>45</v>
      </c>
      <c r="G13" s="14" t="s">
        <v>17</v>
      </c>
      <c r="H13" s="14">
        <v>35840</v>
      </c>
      <c r="I13" s="14"/>
    </row>
    <row r="14" spans="1:9" ht="15">
      <c r="A14" s="14">
        <v>3388</v>
      </c>
      <c r="B14" s="14" t="s">
        <v>436</v>
      </c>
      <c r="C14" s="14" t="s">
        <v>173</v>
      </c>
      <c r="D14" s="14" t="s">
        <v>316</v>
      </c>
      <c r="E14" s="14">
        <v>10</v>
      </c>
      <c r="F14" s="14" t="s">
        <v>191</v>
      </c>
      <c r="G14" s="14" t="s">
        <v>17</v>
      </c>
      <c r="H14" s="14">
        <v>24144</v>
      </c>
      <c r="I14" s="14"/>
    </row>
    <row r="15" spans="1:9" ht="15">
      <c r="A15" s="14">
        <v>3399</v>
      </c>
      <c r="B15" s="14" t="s">
        <v>437</v>
      </c>
      <c r="C15" s="14" t="s">
        <v>77</v>
      </c>
      <c r="D15" s="14" t="s">
        <v>438</v>
      </c>
      <c r="E15" s="14">
        <v>10</v>
      </c>
      <c r="F15" s="14" t="s">
        <v>191</v>
      </c>
      <c r="G15" s="14" t="s">
        <v>17</v>
      </c>
      <c r="H15" s="14">
        <v>24145</v>
      </c>
      <c r="I15" s="14"/>
    </row>
    <row r="16" spans="1:9" ht="15">
      <c r="A16" s="14">
        <v>3476</v>
      </c>
      <c r="B16" s="14" t="s">
        <v>444</v>
      </c>
      <c r="C16" s="14" t="s">
        <v>117</v>
      </c>
      <c r="D16" s="14" t="s">
        <v>61</v>
      </c>
      <c r="E16" s="14">
        <v>7</v>
      </c>
      <c r="F16" s="14" t="s">
        <v>445</v>
      </c>
      <c r="G16" s="14" t="s">
        <v>17</v>
      </c>
      <c r="H16" s="14">
        <v>69505</v>
      </c>
      <c r="I16" s="14"/>
    </row>
    <row r="17" spans="1:9" ht="15">
      <c r="A17" s="14">
        <v>3740</v>
      </c>
      <c r="B17" s="14" t="s">
        <v>475</v>
      </c>
      <c r="C17" s="14" t="s">
        <v>448</v>
      </c>
      <c r="D17" s="14" t="s">
        <v>61</v>
      </c>
      <c r="E17" s="14">
        <v>8</v>
      </c>
      <c r="F17" s="14" t="s">
        <v>45</v>
      </c>
      <c r="G17" s="14" t="s">
        <v>17</v>
      </c>
      <c r="H17" s="14">
        <v>38821</v>
      </c>
      <c r="I17" s="14"/>
    </row>
    <row r="18" spans="1:9" ht="15">
      <c r="A18" s="14">
        <v>4070</v>
      </c>
      <c r="B18" s="14" t="s">
        <v>517</v>
      </c>
      <c r="C18" s="14" t="s">
        <v>263</v>
      </c>
      <c r="D18" s="14" t="s">
        <v>94</v>
      </c>
      <c r="E18" s="14">
        <v>7</v>
      </c>
      <c r="F18" s="14" t="s">
        <v>45</v>
      </c>
      <c r="G18" s="14" t="s">
        <v>17</v>
      </c>
      <c r="H18" s="14">
        <v>69229</v>
      </c>
      <c r="I18" s="14"/>
    </row>
    <row r="19" spans="1:9" ht="15">
      <c r="A19" s="14">
        <v>4147</v>
      </c>
      <c r="B19" s="14" t="s">
        <v>523</v>
      </c>
      <c r="C19" s="14" t="s">
        <v>228</v>
      </c>
      <c r="D19" s="14" t="s">
        <v>160</v>
      </c>
      <c r="E19" s="14">
        <v>11</v>
      </c>
      <c r="F19" s="14" t="s">
        <v>524</v>
      </c>
      <c r="G19" s="14" t="s">
        <v>17</v>
      </c>
      <c r="H19" s="14">
        <v>36172</v>
      </c>
      <c r="I19" s="14"/>
    </row>
    <row r="20" spans="1:9" ht="15">
      <c r="A20" s="14">
        <v>4235</v>
      </c>
      <c r="B20" s="14" t="s">
        <v>535</v>
      </c>
      <c r="C20" s="14" t="s">
        <v>103</v>
      </c>
      <c r="D20" s="14" t="s">
        <v>65</v>
      </c>
      <c r="E20" s="14">
        <v>9</v>
      </c>
      <c r="F20" s="14" t="s">
        <v>45</v>
      </c>
      <c r="G20" s="14" t="s">
        <v>17</v>
      </c>
      <c r="H20" s="14">
        <v>42907</v>
      </c>
      <c r="I20" s="14"/>
    </row>
    <row r="21" spans="1:9" ht="15">
      <c r="A21" s="14">
        <v>4510</v>
      </c>
      <c r="B21" s="14" t="s">
        <v>560</v>
      </c>
      <c r="C21" s="14" t="s">
        <v>18</v>
      </c>
      <c r="D21" s="14" t="s">
        <v>289</v>
      </c>
      <c r="E21" s="14">
        <v>9</v>
      </c>
      <c r="F21" s="14" t="s">
        <v>45</v>
      </c>
      <c r="G21" s="14" t="s">
        <v>17</v>
      </c>
      <c r="H21" s="14">
        <v>42893</v>
      </c>
      <c r="I21" s="14">
        <v>8</v>
      </c>
    </row>
    <row r="22" spans="1:9" ht="15">
      <c r="A22" s="14">
        <v>4906</v>
      </c>
      <c r="B22" s="14" t="s">
        <v>604</v>
      </c>
      <c r="C22" s="14" t="s">
        <v>421</v>
      </c>
      <c r="D22" s="14" t="s">
        <v>58</v>
      </c>
      <c r="E22" s="14">
        <v>8</v>
      </c>
      <c r="F22" s="14" t="s">
        <v>45</v>
      </c>
      <c r="G22" s="14" t="s">
        <v>17</v>
      </c>
      <c r="H22" s="14">
        <v>41301</v>
      </c>
      <c r="I22" s="14"/>
    </row>
    <row r="23" spans="1:9" ht="15">
      <c r="A23" s="14">
        <v>4939</v>
      </c>
      <c r="B23" s="14" t="s">
        <v>604</v>
      </c>
      <c r="C23" s="14" t="s">
        <v>250</v>
      </c>
      <c r="D23" s="14" t="s">
        <v>182</v>
      </c>
      <c r="E23" s="14">
        <v>8</v>
      </c>
      <c r="F23" s="14" t="s">
        <v>45</v>
      </c>
      <c r="G23" s="14" t="s">
        <v>17</v>
      </c>
      <c r="H23" s="14">
        <v>64370</v>
      </c>
      <c r="I23" s="14"/>
    </row>
    <row r="24" spans="1:9" ht="15">
      <c r="A24" s="14">
        <v>5170</v>
      </c>
      <c r="B24" s="14" t="s">
        <v>629</v>
      </c>
      <c r="C24" s="14" t="s">
        <v>68</v>
      </c>
      <c r="D24" s="14" t="s">
        <v>80</v>
      </c>
      <c r="E24" s="14">
        <v>7</v>
      </c>
      <c r="F24" s="14" t="s">
        <v>191</v>
      </c>
      <c r="G24" s="14" t="s">
        <v>17</v>
      </c>
      <c r="H24" s="14">
        <v>69020</v>
      </c>
      <c r="I24" s="14"/>
    </row>
    <row r="25" spans="1:9" ht="15">
      <c r="A25" s="14">
        <v>5313</v>
      </c>
      <c r="B25" s="14" t="s">
        <v>650</v>
      </c>
      <c r="C25" s="14" t="s">
        <v>119</v>
      </c>
      <c r="D25" s="14" t="s">
        <v>371</v>
      </c>
      <c r="E25" s="14">
        <v>8</v>
      </c>
      <c r="F25" s="14" t="s">
        <v>45</v>
      </c>
      <c r="G25" s="14" t="s">
        <v>17</v>
      </c>
      <c r="H25" s="14">
        <v>41307</v>
      </c>
      <c r="I25" s="14"/>
    </row>
    <row r="26" spans="1:9" ht="15">
      <c r="A26" s="14">
        <v>5324</v>
      </c>
      <c r="B26" s="14" t="s">
        <v>651</v>
      </c>
      <c r="C26" s="14" t="s">
        <v>57</v>
      </c>
      <c r="D26" s="14" t="s">
        <v>341</v>
      </c>
      <c r="E26" s="14">
        <v>8</v>
      </c>
      <c r="F26" s="14" t="s">
        <v>445</v>
      </c>
      <c r="G26" s="14" t="s">
        <v>17</v>
      </c>
      <c r="H26" s="14">
        <v>121591</v>
      </c>
      <c r="I26" s="14"/>
    </row>
    <row r="27" spans="1:9" ht="15">
      <c r="A27" s="14">
        <v>5390</v>
      </c>
      <c r="B27" s="14" t="s">
        <v>657</v>
      </c>
      <c r="C27" s="14" t="s">
        <v>288</v>
      </c>
      <c r="D27" s="14" t="s">
        <v>160</v>
      </c>
      <c r="E27" s="14">
        <v>10</v>
      </c>
      <c r="F27" s="14" t="s">
        <v>45</v>
      </c>
      <c r="G27" s="14" t="s">
        <v>17</v>
      </c>
      <c r="H27" s="14">
        <v>34714</v>
      </c>
      <c r="I27" s="14"/>
    </row>
    <row r="28" spans="1:9" ht="15">
      <c r="A28" s="14">
        <v>5511</v>
      </c>
      <c r="B28" s="14" t="s">
        <v>671</v>
      </c>
      <c r="C28" s="14" t="s">
        <v>339</v>
      </c>
      <c r="D28" s="14" t="s">
        <v>61</v>
      </c>
      <c r="E28" s="14">
        <v>8</v>
      </c>
      <c r="F28" s="14" t="s">
        <v>372</v>
      </c>
      <c r="G28" s="14" t="s">
        <v>17</v>
      </c>
      <c r="H28" s="14">
        <v>70017</v>
      </c>
      <c r="I28" s="14"/>
    </row>
    <row r="29" spans="1:9" ht="15">
      <c r="A29" s="14">
        <v>5522</v>
      </c>
      <c r="B29" s="14" t="s">
        <v>672</v>
      </c>
      <c r="C29" s="14" t="s">
        <v>239</v>
      </c>
      <c r="D29" s="14" t="s">
        <v>673</v>
      </c>
      <c r="E29" s="14">
        <v>8</v>
      </c>
      <c r="F29" s="14" t="s">
        <v>45</v>
      </c>
      <c r="G29" s="14" t="s">
        <v>17</v>
      </c>
      <c r="H29" s="14">
        <v>41158</v>
      </c>
      <c r="I29" s="14"/>
    </row>
    <row r="30" spans="1:9" ht="15">
      <c r="A30" s="14">
        <v>5599</v>
      </c>
      <c r="B30" s="14" t="s">
        <v>681</v>
      </c>
      <c r="C30" s="14" t="s">
        <v>113</v>
      </c>
      <c r="D30" s="14" t="s">
        <v>229</v>
      </c>
      <c r="E30" s="14">
        <v>10</v>
      </c>
      <c r="F30" s="14" t="s">
        <v>191</v>
      </c>
      <c r="G30" s="14" t="s">
        <v>17</v>
      </c>
      <c r="H30" s="14">
        <v>24259</v>
      </c>
      <c r="I30" s="14"/>
    </row>
    <row r="31" spans="1:9" ht="15">
      <c r="A31" s="14">
        <v>6479</v>
      </c>
      <c r="B31" s="14" t="s">
        <v>773</v>
      </c>
      <c r="C31" s="14" t="s">
        <v>28</v>
      </c>
      <c r="D31" s="14" t="s">
        <v>774</v>
      </c>
      <c r="E31" s="14">
        <v>9</v>
      </c>
      <c r="F31" s="14" t="s">
        <v>372</v>
      </c>
      <c r="G31" s="14" t="s">
        <v>17</v>
      </c>
      <c r="H31" s="14">
        <v>31579</v>
      </c>
      <c r="I31" s="14"/>
    </row>
    <row r="32" spans="1:9" ht="15">
      <c r="A32" s="14">
        <v>6622</v>
      </c>
      <c r="B32" s="14" t="s">
        <v>789</v>
      </c>
      <c r="C32" s="14" t="s">
        <v>119</v>
      </c>
      <c r="D32" s="14" t="s">
        <v>74</v>
      </c>
      <c r="E32" s="14">
        <v>8</v>
      </c>
      <c r="F32" s="14" t="s">
        <v>20</v>
      </c>
      <c r="G32" s="14" t="s">
        <v>17</v>
      </c>
      <c r="H32" s="14">
        <v>36639</v>
      </c>
      <c r="I32" s="14">
        <v>0</v>
      </c>
    </row>
    <row r="33" spans="1:9" ht="15">
      <c r="A33" s="14">
        <v>6864</v>
      </c>
      <c r="B33" s="14" t="s">
        <v>812</v>
      </c>
      <c r="C33" s="14" t="s">
        <v>50</v>
      </c>
      <c r="D33" s="14" t="s">
        <v>813</v>
      </c>
      <c r="E33" s="14">
        <v>7</v>
      </c>
      <c r="F33" s="14" t="s">
        <v>814</v>
      </c>
      <c r="G33" s="14" t="s">
        <v>17</v>
      </c>
      <c r="H33" s="14">
        <v>78306</v>
      </c>
      <c r="I33" s="14"/>
    </row>
    <row r="34" spans="1:9" ht="15">
      <c r="A34" s="14">
        <v>6875</v>
      </c>
      <c r="B34" s="14" t="s">
        <v>815</v>
      </c>
      <c r="C34" s="14" t="s">
        <v>250</v>
      </c>
      <c r="D34" s="14" t="s">
        <v>51</v>
      </c>
      <c r="E34" s="14">
        <v>9</v>
      </c>
      <c r="F34" s="14" t="s">
        <v>20</v>
      </c>
      <c r="G34" s="14" t="s">
        <v>17</v>
      </c>
      <c r="H34" s="14">
        <v>115234</v>
      </c>
      <c r="I34" s="14">
        <v>8</v>
      </c>
    </row>
    <row r="35" spans="1:9" ht="15">
      <c r="A35" s="14">
        <v>6908</v>
      </c>
      <c r="B35" s="14" t="s">
        <v>817</v>
      </c>
      <c r="C35" s="14" t="s">
        <v>146</v>
      </c>
      <c r="D35" s="14" t="s">
        <v>289</v>
      </c>
      <c r="E35" s="14">
        <v>10</v>
      </c>
      <c r="F35" s="14" t="s">
        <v>191</v>
      </c>
      <c r="G35" s="14" t="s">
        <v>17</v>
      </c>
      <c r="H35" s="14">
        <v>24264</v>
      </c>
      <c r="I35" s="14"/>
    </row>
    <row r="36" spans="1:9" ht="15">
      <c r="A36" s="14">
        <v>7029</v>
      </c>
      <c r="B36" s="14" t="s">
        <v>829</v>
      </c>
      <c r="C36" s="14" t="s">
        <v>50</v>
      </c>
      <c r="D36" s="14" t="s">
        <v>94</v>
      </c>
      <c r="E36" s="14">
        <v>9</v>
      </c>
      <c r="F36" s="14" t="s">
        <v>378</v>
      </c>
      <c r="G36" s="14" t="s">
        <v>17</v>
      </c>
      <c r="H36" s="14">
        <v>39487</v>
      </c>
      <c r="I36" s="14">
        <v>0</v>
      </c>
    </row>
    <row r="37" spans="1:9" ht="15">
      <c r="A37" s="14">
        <v>7040</v>
      </c>
      <c r="B37" s="14" t="s">
        <v>830</v>
      </c>
      <c r="C37" s="14" t="s">
        <v>103</v>
      </c>
      <c r="D37" s="14" t="s">
        <v>605</v>
      </c>
      <c r="E37" s="14">
        <v>10</v>
      </c>
      <c r="F37" s="14" t="s">
        <v>191</v>
      </c>
      <c r="G37" s="14" t="s">
        <v>17</v>
      </c>
      <c r="H37" s="14">
        <v>79852</v>
      </c>
      <c r="I37" s="14">
        <v>22</v>
      </c>
    </row>
    <row r="38" spans="1:9" ht="15">
      <c r="A38" s="14">
        <v>8503</v>
      </c>
      <c r="B38" s="15" t="s">
        <v>854</v>
      </c>
      <c r="C38" s="15" t="s">
        <v>855</v>
      </c>
      <c r="D38" s="15" t="s">
        <v>267</v>
      </c>
      <c r="E38" s="15">
        <v>9</v>
      </c>
      <c r="F38" s="14" t="s">
        <v>45</v>
      </c>
      <c r="G38" s="14" t="s">
        <v>17</v>
      </c>
      <c r="H38" s="14"/>
      <c r="I38" s="14">
        <v>8</v>
      </c>
    </row>
    <row r="39" spans="1:9" ht="15">
      <c r="A39" s="14">
        <v>8492</v>
      </c>
      <c r="B39" s="15" t="s">
        <v>851</v>
      </c>
      <c r="C39" s="15" t="s">
        <v>47</v>
      </c>
      <c r="D39" s="15" t="s">
        <v>283</v>
      </c>
      <c r="E39" s="15">
        <v>10</v>
      </c>
      <c r="F39" s="14" t="s">
        <v>814</v>
      </c>
      <c r="G39" s="14" t="s">
        <v>17</v>
      </c>
      <c r="H39" s="14"/>
      <c r="I39" s="14">
        <v>21</v>
      </c>
    </row>
    <row r="40" spans="1:9" ht="15">
      <c r="A40" s="3">
        <v>1133</v>
      </c>
      <c r="B40" s="3" t="s">
        <v>35</v>
      </c>
      <c r="C40" s="3" t="s">
        <v>36</v>
      </c>
      <c r="D40" s="3" t="s">
        <v>37</v>
      </c>
      <c r="E40" s="3">
        <v>8</v>
      </c>
      <c r="F40" s="3" t="s">
        <v>38</v>
      </c>
      <c r="G40" s="3" t="s">
        <v>39</v>
      </c>
      <c r="H40" s="3">
        <v>52705</v>
      </c>
      <c r="I40" s="3">
        <v>12</v>
      </c>
    </row>
    <row r="41" spans="1:9" ht="15">
      <c r="A41" s="3">
        <v>1144</v>
      </c>
      <c r="B41" s="3" t="s">
        <v>40</v>
      </c>
      <c r="C41" s="3" t="s">
        <v>41</v>
      </c>
      <c r="D41" s="3" t="s">
        <v>42</v>
      </c>
      <c r="E41" s="3">
        <v>11</v>
      </c>
      <c r="F41" s="3" t="s">
        <v>38</v>
      </c>
      <c r="G41" s="3" t="s">
        <v>39</v>
      </c>
      <c r="H41" s="3">
        <v>47725</v>
      </c>
      <c r="I41" s="3"/>
    </row>
    <row r="42" spans="1:9" ht="15">
      <c r="A42" s="3">
        <v>1166</v>
      </c>
      <c r="B42" s="3" t="s">
        <v>46</v>
      </c>
      <c r="C42" s="3" t="s">
        <v>47</v>
      </c>
      <c r="D42" s="3" t="s">
        <v>48</v>
      </c>
      <c r="E42" s="3">
        <v>11</v>
      </c>
      <c r="F42" s="3" t="s">
        <v>38</v>
      </c>
      <c r="G42" s="3" t="s">
        <v>39</v>
      </c>
      <c r="H42" s="3">
        <v>46544</v>
      </c>
      <c r="I42" s="3"/>
    </row>
    <row r="43" spans="1:9" ht="15">
      <c r="A43" s="3">
        <v>1221</v>
      </c>
      <c r="B43" s="3" t="s">
        <v>63</v>
      </c>
      <c r="C43" s="3" t="s">
        <v>64</v>
      </c>
      <c r="D43" s="3" t="s">
        <v>65</v>
      </c>
      <c r="E43" s="3">
        <v>11</v>
      </c>
      <c r="F43" s="3" t="s">
        <v>66</v>
      </c>
      <c r="G43" s="3" t="s">
        <v>39</v>
      </c>
      <c r="H43" s="3">
        <v>40351</v>
      </c>
      <c r="I43" s="3">
        <v>8</v>
      </c>
    </row>
    <row r="44" spans="1:9" ht="15">
      <c r="A44" s="3">
        <v>1232</v>
      </c>
      <c r="B44" s="3" t="s">
        <v>67</v>
      </c>
      <c r="C44" s="3" t="s">
        <v>68</v>
      </c>
      <c r="D44" s="3" t="s">
        <v>48</v>
      </c>
      <c r="E44" s="3">
        <v>10</v>
      </c>
      <c r="F44" s="3" t="s">
        <v>38</v>
      </c>
      <c r="G44" s="3" t="s">
        <v>39</v>
      </c>
      <c r="H44" s="3">
        <v>79877</v>
      </c>
      <c r="I44" s="3"/>
    </row>
    <row r="45" spans="1:9" ht="15">
      <c r="A45" s="3">
        <v>1254</v>
      </c>
      <c r="B45" s="3" t="s">
        <v>72</v>
      </c>
      <c r="C45" s="3" t="s">
        <v>73</v>
      </c>
      <c r="D45" s="3" t="s">
        <v>74</v>
      </c>
      <c r="E45" s="3">
        <v>8</v>
      </c>
      <c r="F45" s="3" t="s">
        <v>75</v>
      </c>
      <c r="G45" s="3" t="s">
        <v>39</v>
      </c>
      <c r="H45" s="3">
        <v>81729</v>
      </c>
      <c r="I45" s="3"/>
    </row>
    <row r="46" spans="1:9" ht="15">
      <c r="A46" s="3">
        <v>1276</v>
      </c>
      <c r="B46" s="3" t="s">
        <v>79</v>
      </c>
      <c r="C46" s="3" t="s">
        <v>68</v>
      </c>
      <c r="D46" s="3" t="s">
        <v>80</v>
      </c>
      <c r="E46" s="3">
        <v>8</v>
      </c>
      <c r="F46" s="3" t="s">
        <v>38</v>
      </c>
      <c r="G46" s="3" t="s">
        <v>39</v>
      </c>
      <c r="H46" s="3">
        <v>71645</v>
      </c>
      <c r="I46" s="3"/>
    </row>
    <row r="47" spans="1:9" ht="15">
      <c r="A47" s="3">
        <v>1353</v>
      </c>
      <c r="B47" s="3" t="s">
        <v>102</v>
      </c>
      <c r="C47" s="3" t="s">
        <v>103</v>
      </c>
      <c r="D47" s="3" t="s">
        <v>104</v>
      </c>
      <c r="E47" s="3">
        <v>9</v>
      </c>
      <c r="F47" s="3" t="s">
        <v>38</v>
      </c>
      <c r="G47" s="3" t="s">
        <v>39</v>
      </c>
      <c r="H47" s="3">
        <v>34143</v>
      </c>
      <c r="I47" s="3"/>
    </row>
    <row r="48" spans="1:9" ht="15">
      <c r="A48" s="3">
        <v>1386</v>
      </c>
      <c r="B48" s="3" t="s">
        <v>110</v>
      </c>
      <c r="C48" s="3" t="s">
        <v>103</v>
      </c>
      <c r="D48" s="3" t="s">
        <v>111</v>
      </c>
      <c r="E48" s="3">
        <v>9</v>
      </c>
      <c r="F48" s="3" t="s">
        <v>38</v>
      </c>
      <c r="G48" s="3" t="s">
        <v>39</v>
      </c>
      <c r="H48" s="3">
        <v>34124</v>
      </c>
      <c r="I48" s="3"/>
    </row>
    <row r="49" spans="1:9" ht="15">
      <c r="A49" s="3">
        <v>1452</v>
      </c>
      <c r="B49" s="3" t="s">
        <v>128</v>
      </c>
      <c r="C49" s="3" t="s">
        <v>57</v>
      </c>
      <c r="D49" s="3" t="s">
        <v>61</v>
      </c>
      <c r="E49" s="3">
        <v>9</v>
      </c>
      <c r="F49" s="3" t="s">
        <v>38</v>
      </c>
      <c r="G49" s="3" t="s">
        <v>39</v>
      </c>
      <c r="H49" s="3">
        <v>46769</v>
      </c>
      <c r="I49" s="3"/>
    </row>
    <row r="50" spans="1:9" ht="15">
      <c r="A50" s="3">
        <v>1595</v>
      </c>
      <c r="B50" s="3" t="s">
        <v>156</v>
      </c>
      <c r="C50" s="3" t="s">
        <v>157</v>
      </c>
      <c r="D50" s="3" t="s">
        <v>158</v>
      </c>
      <c r="E50" s="3">
        <v>7</v>
      </c>
      <c r="F50" s="3" t="s">
        <v>38</v>
      </c>
      <c r="G50" s="3" t="s">
        <v>39</v>
      </c>
      <c r="H50" s="3">
        <v>73816</v>
      </c>
      <c r="I50" s="3"/>
    </row>
    <row r="51" spans="1:9" ht="15">
      <c r="A51" s="3">
        <v>1683</v>
      </c>
      <c r="B51" s="3" t="s">
        <v>174</v>
      </c>
      <c r="C51" s="3" t="s">
        <v>175</v>
      </c>
      <c r="D51" s="3" t="s">
        <v>94</v>
      </c>
      <c r="E51" s="3">
        <v>9</v>
      </c>
      <c r="F51" s="3" t="s">
        <v>38</v>
      </c>
      <c r="G51" s="3" t="s">
        <v>39</v>
      </c>
      <c r="H51" s="3">
        <v>27373</v>
      </c>
      <c r="I51" s="3"/>
    </row>
    <row r="52" spans="1:9" ht="15">
      <c r="A52" s="3">
        <v>1694</v>
      </c>
      <c r="B52" s="3" t="s">
        <v>176</v>
      </c>
      <c r="C52" s="3" t="s">
        <v>177</v>
      </c>
      <c r="D52" s="3" t="s">
        <v>94</v>
      </c>
      <c r="E52" s="3">
        <v>11</v>
      </c>
      <c r="F52" s="3" t="s">
        <v>38</v>
      </c>
      <c r="G52" s="3" t="s">
        <v>39</v>
      </c>
      <c r="H52" s="3">
        <v>70727</v>
      </c>
      <c r="I52" s="3"/>
    </row>
    <row r="53" spans="1:9" ht="15">
      <c r="A53" s="3">
        <v>1925</v>
      </c>
      <c r="B53" s="3" t="s">
        <v>212</v>
      </c>
      <c r="C53" s="3" t="s">
        <v>215</v>
      </c>
      <c r="D53" s="3" t="s">
        <v>169</v>
      </c>
      <c r="E53" s="3">
        <v>9</v>
      </c>
      <c r="F53" s="3" t="s">
        <v>216</v>
      </c>
      <c r="G53" s="3" t="s">
        <v>39</v>
      </c>
      <c r="H53" s="3">
        <v>135114</v>
      </c>
      <c r="I53" s="3">
        <v>10</v>
      </c>
    </row>
    <row r="54" spans="1:9" ht="15">
      <c r="A54" s="3">
        <v>1947</v>
      </c>
      <c r="B54" s="3" t="s">
        <v>218</v>
      </c>
      <c r="C54" s="3" t="s">
        <v>68</v>
      </c>
      <c r="D54" s="3" t="s">
        <v>80</v>
      </c>
      <c r="E54" s="3">
        <v>9</v>
      </c>
      <c r="F54" s="3" t="s">
        <v>38</v>
      </c>
      <c r="G54" s="3" t="s">
        <v>39</v>
      </c>
      <c r="H54" s="3">
        <v>30316</v>
      </c>
      <c r="I54" s="3"/>
    </row>
    <row r="55" spans="1:9" ht="15">
      <c r="A55" s="3">
        <v>1991</v>
      </c>
      <c r="B55" s="3" t="s">
        <v>223</v>
      </c>
      <c r="C55" s="3" t="s">
        <v>60</v>
      </c>
      <c r="D55" s="3" t="s">
        <v>224</v>
      </c>
      <c r="E55" s="3">
        <v>9</v>
      </c>
      <c r="F55" s="3" t="s">
        <v>38</v>
      </c>
      <c r="G55" s="3" t="s">
        <v>39</v>
      </c>
      <c r="H55" s="3">
        <v>46599</v>
      </c>
      <c r="I55" s="3">
        <v>12</v>
      </c>
    </row>
    <row r="56" spans="1:9" ht="15">
      <c r="A56" s="3">
        <v>2035</v>
      </c>
      <c r="B56" s="3" t="s">
        <v>231</v>
      </c>
      <c r="C56" s="3" t="s">
        <v>28</v>
      </c>
      <c r="D56" s="3" t="s">
        <v>34</v>
      </c>
      <c r="E56" s="3">
        <v>7</v>
      </c>
      <c r="F56" s="3" t="s">
        <v>38</v>
      </c>
      <c r="G56" s="3" t="s">
        <v>39</v>
      </c>
      <c r="H56" s="3">
        <v>67868</v>
      </c>
      <c r="I56" s="3"/>
    </row>
    <row r="57" spans="1:9" ht="15">
      <c r="A57" s="3">
        <v>2068</v>
      </c>
      <c r="B57" s="3" t="s">
        <v>235</v>
      </c>
      <c r="C57" s="3" t="s">
        <v>73</v>
      </c>
      <c r="D57" s="3" t="s">
        <v>166</v>
      </c>
      <c r="E57" s="3">
        <v>9</v>
      </c>
      <c r="F57" s="3" t="s">
        <v>66</v>
      </c>
      <c r="G57" s="3" t="s">
        <v>39</v>
      </c>
      <c r="H57" s="3">
        <v>56777</v>
      </c>
      <c r="I57" s="3"/>
    </row>
    <row r="58" spans="1:9" ht="15">
      <c r="A58" s="3">
        <v>2222</v>
      </c>
      <c r="B58" s="3" t="s">
        <v>264</v>
      </c>
      <c r="C58" s="3" t="s">
        <v>96</v>
      </c>
      <c r="D58" s="3" t="s">
        <v>158</v>
      </c>
      <c r="E58" s="3">
        <v>10</v>
      </c>
      <c r="F58" s="3" t="s">
        <v>265</v>
      </c>
      <c r="G58" s="3" t="s">
        <v>39</v>
      </c>
      <c r="H58" s="3">
        <v>46458</v>
      </c>
      <c r="I58" s="3"/>
    </row>
    <row r="59" spans="1:9" ht="15">
      <c r="A59" s="3">
        <v>2387</v>
      </c>
      <c r="B59" s="3" t="s">
        <v>294</v>
      </c>
      <c r="C59" s="3" t="s">
        <v>295</v>
      </c>
      <c r="D59" s="3" t="s">
        <v>296</v>
      </c>
      <c r="E59" s="3">
        <v>11</v>
      </c>
      <c r="F59" s="3" t="s">
        <v>38</v>
      </c>
      <c r="G59" s="3" t="s">
        <v>39</v>
      </c>
      <c r="H59" s="3">
        <v>46668</v>
      </c>
      <c r="I59" s="3">
        <v>14</v>
      </c>
    </row>
    <row r="60" spans="1:9" ht="15">
      <c r="A60" s="3">
        <v>2431</v>
      </c>
      <c r="B60" s="3" t="s">
        <v>303</v>
      </c>
      <c r="C60" s="3" t="s">
        <v>157</v>
      </c>
      <c r="D60" s="3" t="s">
        <v>190</v>
      </c>
      <c r="E60" s="3">
        <v>11</v>
      </c>
      <c r="F60" s="3" t="s">
        <v>265</v>
      </c>
      <c r="G60" s="3" t="s">
        <v>39</v>
      </c>
      <c r="H60" s="3">
        <v>32294</v>
      </c>
      <c r="I60" s="3"/>
    </row>
    <row r="61" spans="1:9" ht="15">
      <c r="A61" s="3">
        <v>2640</v>
      </c>
      <c r="B61" s="3" t="s">
        <v>336</v>
      </c>
      <c r="C61" s="3" t="s">
        <v>165</v>
      </c>
      <c r="D61" s="3" t="s">
        <v>160</v>
      </c>
      <c r="E61" s="3">
        <v>8</v>
      </c>
      <c r="F61" s="3" t="s">
        <v>265</v>
      </c>
      <c r="G61" s="3" t="s">
        <v>39</v>
      </c>
      <c r="H61" s="3">
        <v>46571</v>
      </c>
      <c r="I61" s="3"/>
    </row>
    <row r="62" spans="1:9" ht="15">
      <c r="A62" s="3">
        <v>2673</v>
      </c>
      <c r="B62" s="3" t="s">
        <v>340</v>
      </c>
      <c r="C62" s="3" t="s">
        <v>201</v>
      </c>
      <c r="D62" s="3" t="s">
        <v>341</v>
      </c>
      <c r="E62" s="3">
        <v>8</v>
      </c>
      <c r="F62" s="3" t="s">
        <v>342</v>
      </c>
      <c r="G62" s="3" t="s">
        <v>39</v>
      </c>
      <c r="H62" s="3">
        <v>49397</v>
      </c>
      <c r="I62" s="3">
        <v>9</v>
      </c>
    </row>
    <row r="63" spans="1:9" ht="15">
      <c r="A63" s="3">
        <v>2706</v>
      </c>
      <c r="B63" s="3" t="s">
        <v>345</v>
      </c>
      <c r="C63" s="3" t="s">
        <v>177</v>
      </c>
      <c r="D63" s="3" t="s">
        <v>274</v>
      </c>
      <c r="E63" s="3">
        <v>9</v>
      </c>
      <c r="F63" s="3" t="s">
        <v>66</v>
      </c>
      <c r="G63" s="3" t="s">
        <v>39</v>
      </c>
      <c r="H63" s="3">
        <v>31674</v>
      </c>
      <c r="I63" s="3">
        <v>9</v>
      </c>
    </row>
    <row r="64" spans="1:9" ht="15">
      <c r="A64" s="3">
        <v>2783</v>
      </c>
      <c r="B64" s="3" t="s">
        <v>353</v>
      </c>
      <c r="C64" s="3" t="s">
        <v>354</v>
      </c>
      <c r="D64" s="3" t="s">
        <v>160</v>
      </c>
      <c r="E64" s="3">
        <v>8</v>
      </c>
      <c r="F64" s="3" t="s">
        <v>38</v>
      </c>
      <c r="G64" s="3" t="s">
        <v>39</v>
      </c>
      <c r="H64" s="3">
        <v>45014</v>
      </c>
      <c r="I64" s="3"/>
    </row>
    <row r="65" spans="1:9" ht="15">
      <c r="A65" s="3">
        <v>2816</v>
      </c>
      <c r="B65" s="3" t="s">
        <v>360</v>
      </c>
      <c r="C65" s="3" t="s">
        <v>198</v>
      </c>
      <c r="D65" s="3" t="s">
        <v>289</v>
      </c>
      <c r="E65" s="3">
        <v>7</v>
      </c>
      <c r="F65" s="3" t="s">
        <v>38</v>
      </c>
      <c r="G65" s="3" t="s">
        <v>39</v>
      </c>
      <c r="H65" s="3">
        <v>68497</v>
      </c>
      <c r="I65" s="3"/>
    </row>
    <row r="66" spans="1:9" ht="15">
      <c r="A66" s="3">
        <v>2838</v>
      </c>
      <c r="B66" s="3" t="s">
        <v>363</v>
      </c>
      <c r="C66" s="3" t="s">
        <v>239</v>
      </c>
      <c r="D66" s="3" t="s">
        <v>74</v>
      </c>
      <c r="E66" s="3">
        <v>8</v>
      </c>
      <c r="F66" s="3" t="s">
        <v>66</v>
      </c>
      <c r="G66" s="3" t="s">
        <v>39</v>
      </c>
      <c r="H66" s="3">
        <v>52306</v>
      </c>
      <c r="I66" s="3">
        <v>5</v>
      </c>
    </row>
    <row r="67" spans="1:9" ht="15">
      <c r="A67" s="3">
        <v>2948</v>
      </c>
      <c r="B67" s="3" t="s">
        <v>382</v>
      </c>
      <c r="C67" s="3" t="s">
        <v>383</v>
      </c>
      <c r="D67" s="3" t="s">
        <v>283</v>
      </c>
      <c r="E67" s="3">
        <v>11</v>
      </c>
      <c r="F67" s="3" t="s">
        <v>38</v>
      </c>
      <c r="G67" s="3" t="s">
        <v>39</v>
      </c>
      <c r="H67" s="3">
        <v>74648</v>
      </c>
      <c r="I67" s="3">
        <v>13</v>
      </c>
    </row>
    <row r="68" spans="1:9" ht="15">
      <c r="A68" s="3">
        <v>3003</v>
      </c>
      <c r="B68" s="3" t="s">
        <v>389</v>
      </c>
      <c r="C68" s="3" t="s">
        <v>157</v>
      </c>
      <c r="D68" s="3" t="s">
        <v>190</v>
      </c>
      <c r="E68" s="3">
        <v>7</v>
      </c>
      <c r="F68" s="3" t="s">
        <v>38</v>
      </c>
      <c r="G68" s="3" t="s">
        <v>39</v>
      </c>
      <c r="H68" s="3">
        <v>70608</v>
      </c>
      <c r="I68" s="3"/>
    </row>
    <row r="69" spans="1:9" ht="15">
      <c r="A69" s="3">
        <v>3080</v>
      </c>
      <c r="B69" s="3" t="s">
        <v>398</v>
      </c>
      <c r="C69" s="3" t="s">
        <v>157</v>
      </c>
      <c r="D69" s="3" t="s">
        <v>399</v>
      </c>
      <c r="E69" s="3">
        <v>9</v>
      </c>
      <c r="F69" s="3" t="s">
        <v>38</v>
      </c>
      <c r="G69" s="3" t="s">
        <v>39</v>
      </c>
      <c r="H69" s="3">
        <v>48739</v>
      </c>
      <c r="I69" s="3">
        <v>15</v>
      </c>
    </row>
    <row r="70" spans="1:9" ht="15">
      <c r="A70" s="3">
        <v>3113</v>
      </c>
      <c r="B70" s="3" t="s">
        <v>402</v>
      </c>
      <c r="C70" s="3" t="s">
        <v>403</v>
      </c>
      <c r="D70" s="3" t="s">
        <v>74</v>
      </c>
      <c r="E70" s="3">
        <v>7</v>
      </c>
      <c r="F70" s="3" t="s">
        <v>38</v>
      </c>
      <c r="G70" s="3" t="s">
        <v>39</v>
      </c>
      <c r="H70" s="3">
        <v>71221</v>
      </c>
      <c r="I70" s="3"/>
    </row>
    <row r="71" spans="1:9" ht="15">
      <c r="A71" s="3">
        <v>3157</v>
      </c>
      <c r="B71" s="3" t="s">
        <v>408</v>
      </c>
      <c r="C71" s="3" t="s">
        <v>23</v>
      </c>
      <c r="D71" s="3" t="s">
        <v>48</v>
      </c>
      <c r="E71" s="3">
        <v>11</v>
      </c>
      <c r="F71" s="3" t="s">
        <v>66</v>
      </c>
      <c r="G71" s="3" t="s">
        <v>39</v>
      </c>
      <c r="H71" s="3">
        <v>40353</v>
      </c>
      <c r="I71" s="3">
        <v>8</v>
      </c>
    </row>
    <row r="72" spans="1:9" ht="15">
      <c r="A72" s="3">
        <v>3179</v>
      </c>
      <c r="B72" s="3" t="s">
        <v>410</v>
      </c>
      <c r="C72" s="3" t="s">
        <v>315</v>
      </c>
      <c r="D72" s="3" t="s">
        <v>289</v>
      </c>
      <c r="E72" s="3">
        <v>10</v>
      </c>
      <c r="F72" s="3" t="s">
        <v>38</v>
      </c>
      <c r="G72" s="3" t="s">
        <v>39</v>
      </c>
      <c r="H72" s="3">
        <v>104382</v>
      </c>
      <c r="I72" s="3"/>
    </row>
    <row r="73" spans="1:9" ht="15">
      <c r="A73" s="3">
        <v>3223</v>
      </c>
      <c r="B73" s="3" t="s">
        <v>418</v>
      </c>
      <c r="C73" s="3" t="s">
        <v>138</v>
      </c>
      <c r="D73" s="3" t="s">
        <v>24</v>
      </c>
      <c r="E73" s="3">
        <v>11</v>
      </c>
      <c r="F73" s="3" t="s">
        <v>38</v>
      </c>
      <c r="G73" s="3" t="s">
        <v>39</v>
      </c>
      <c r="H73" s="3">
        <v>48629</v>
      </c>
      <c r="I73" s="3"/>
    </row>
    <row r="74" spans="1:9" ht="15">
      <c r="A74" s="3">
        <v>3289</v>
      </c>
      <c r="B74" s="3" t="s">
        <v>426</v>
      </c>
      <c r="C74" s="3" t="s">
        <v>117</v>
      </c>
      <c r="D74" s="3" t="s">
        <v>281</v>
      </c>
      <c r="E74" s="3">
        <v>10</v>
      </c>
      <c r="F74" s="3" t="s">
        <v>38</v>
      </c>
      <c r="G74" s="3" t="s">
        <v>39</v>
      </c>
      <c r="H74" s="3">
        <v>32052</v>
      </c>
      <c r="I74" s="3">
        <v>10</v>
      </c>
    </row>
    <row r="75" spans="1:9" ht="15">
      <c r="A75" s="3">
        <v>3355</v>
      </c>
      <c r="B75" s="3" t="s">
        <v>432</v>
      </c>
      <c r="C75" s="3" t="s">
        <v>228</v>
      </c>
      <c r="D75" s="3" t="s">
        <v>120</v>
      </c>
      <c r="E75" s="3">
        <v>11</v>
      </c>
      <c r="F75" s="3" t="s">
        <v>433</v>
      </c>
      <c r="G75" s="3" t="s">
        <v>39</v>
      </c>
      <c r="H75" s="3">
        <v>52175</v>
      </c>
      <c r="I75" s="3"/>
    </row>
    <row r="76" spans="1:9" ht="15">
      <c r="A76" s="3">
        <v>3465</v>
      </c>
      <c r="B76" s="3" t="s">
        <v>443</v>
      </c>
      <c r="C76" s="3" t="s">
        <v>68</v>
      </c>
      <c r="D76" s="3" t="s">
        <v>48</v>
      </c>
      <c r="E76" s="3">
        <v>7</v>
      </c>
      <c r="F76" s="3" t="s">
        <v>75</v>
      </c>
      <c r="G76" s="3" t="s">
        <v>39</v>
      </c>
      <c r="H76" s="3">
        <v>72558</v>
      </c>
      <c r="I76" s="3"/>
    </row>
    <row r="77" spans="1:9" ht="15">
      <c r="A77" s="3">
        <v>3509</v>
      </c>
      <c r="B77" s="3" t="s">
        <v>449</v>
      </c>
      <c r="C77" s="3" t="s">
        <v>73</v>
      </c>
      <c r="D77" s="3" t="s">
        <v>74</v>
      </c>
      <c r="E77" s="3">
        <v>11</v>
      </c>
      <c r="F77" s="3" t="s">
        <v>450</v>
      </c>
      <c r="G77" s="3" t="s">
        <v>39</v>
      </c>
      <c r="H77" s="3">
        <v>81963</v>
      </c>
      <c r="I77" s="3"/>
    </row>
    <row r="78" spans="1:9" ht="15">
      <c r="A78" s="3">
        <v>3696</v>
      </c>
      <c r="B78" s="3" t="s">
        <v>470</v>
      </c>
      <c r="C78" s="3" t="s">
        <v>250</v>
      </c>
      <c r="D78" s="3" t="s">
        <v>471</v>
      </c>
      <c r="E78" s="3">
        <v>10</v>
      </c>
      <c r="F78" s="3" t="s">
        <v>38</v>
      </c>
      <c r="G78" s="3" t="s">
        <v>39</v>
      </c>
      <c r="H78" s="3">
        <v>30330</v>
      </c>
      <c r="I78" s="3"/>
    </row>
    <row r="79" spans="1:9" ht="15">
      <c r="A79" s="3">
        <v>3751</v>
      </c>
      <c r="B79" s="3" t="s">
        <v>476</v>
      </c>
      <c r="C79" s="3" t="s">
        <v>263</v>
      </c>
      <c r="D79" s="3" t="s">
        <v>477</v>
      </c>
      <c r="E79" s="3">
        <v>10</v>
      </c>
      <c r="F79" s="3" t="s">
        <v>38</v>
      </c>
      <c r="G79" s="3" t="s">
        <v>39</v>
      </c>
      <c r="H79" s="3">
        <v>81576</v>
      </c>
      <c r="I79" s="3"/>
    </row>
    <row r="80" spans="1:9" ht="15">
      <c r="A80" s="3">
        <v>3806</v>
      </c>
      <c r="B80" s="3" t="s">
        <v>485</v>
      </c>
      <c r="C80" s="3" t="s">
        <v>70</v>
      </c>
      <c r="D80" s="3" t="s">
        <v>111</v>
      </c>
      <c r="E80" s="3">
        <v>7</v>
      </c>
      <c r="F80" s="3" t="s">
        <v>486</v>
      </c>
      <c r="G80" s="3" t="s">
        <v>39</v>
      </c>
      <c r="H80" s="3">
        <v>79640</v>
      </c>
      <c r="I80" s="3">
        <v>8</v>
      </c>
    </row>
    <row r="81" spans="1:9" ht="15">
      <c r="A81" s="3">
        <v>3938</v>
      </c>
      <c r="B81" s="3" t="s">
        <v>501</v>
      </c>
      <c r="C81" s="3" t="s">
        <v>130</v>
      </c>
      <c r="D81" s="3" t="s">
        <v>440</v>
      </c>
      <c r="E81" s="3">
        <v>9</v>
      </c>
      <c r="F81" s="3" t="s">
        <v>38</v>
      </c>
      <c r="G81" s="3" t="s">
        <v>39</v>
      </c>
      <c r="H81" s="3">
        <v>71313</v>
      </c>
      <c r="I81" s="3"/>
    </row>
    <row r="82" spans="1:9" ht="15">
      <c r="A82" s="3">
        <v>3949</v>
      </c>
      <c r="B82" s="3" t="s">
        <v>501</v>
      </c>
      <c r="C82" s="3" t="s">
        <v>286</v>
      </c>
      <c r="D82" s="3" t="s">
        <v>182</v>
      </c>
      <c r="E82" s="3">
        <v>9</v>
      </c>
      <c r="F82" s="3" t="s">
        <v>38</v>
      </c>
      <c r="G82" s="3" t="s">
        <v>39</v>
      </c>
      <c r="H82" s="3">
        <v>47760</v>
      </c>
      <c r="I82" s="3">
        <v>14</v>
      </c>
    </row>
    <row r="83" spans="1:9" ht="15">
      <c r="A83" s="3">
        <v>3960</v>
      </c>
      <c r="B83" s="3" t="s">
        <v>502</v>
      </c>
      <c r="C83" s="3" t="s">
        <v>503</v>
      </c>
      <c r="D83" s="3" t="s">
        <v>504</v>
      </c>
      <c r="E83" s="3">
        <v>9</v>
      </c>
      <c r="F83" s="3" t="s">
        <v>505</v>
      </c>
      <c r="G83" s="3" t="s">
        <v>39</v>
      </c>
      <c r="H83" s="3">
        <v>33575</v>
      </c>
      <c r="I83" s="3"/>
    </row>
    <row r="84" spans="1:9" ht="15">
      <c r="A84" s="3">
        <v>3982</v>
      </c>
      <c r="B84" s="3" t="s">
        <v>507</v>
      </c>
      <c r="C84" s="3" t="s">
        <v>228</v>
      </c>
      <c r="D84" s="3" t="s">
        <v>289</v>
      </c>
      <c r="E84" s="3">
        <v>11</v>
      </c>
      <c r="F84" s="3" t="s">
        <v>38</v>
      </c>
      <c r="G84" s="3" t="s">
        <v>39</v>
      </c>
      <c r="H84" s="3">
        <v>71380</v>
      </c>
      <c r="I84" s="3"/>
    </row>
    <row r="85" spans="1:9" ht="15">
      <c r="A85" s="3">
        <v>4048</v>
      </c>
      <c r="B85" s="3" t="s">
        <v>513</v>
      </c>
      <c r="C85" s="3" t="s">
        <v>245</v>
      </c>
      <c r="D85" s="3" t="s">
        <v>281</v>
      </c>
      <c r="E85" s="3">
        <v>11</v>
      </c>
      <c r="F85" s="3" t="s">
        <v>38</v>
      </c>
      <c r="G85" s="3" t="s">
        <v>39</v>
      </c>
      <c r="H85" s="3">
        <v>49890</v>
      </c>
      <c r="I85" s="3">
        <v>14</v>
      </c>
    </row>
    <row r="86" spans="1:9" ht="15">
      <c r="A86" s="3">
        <v>4103</v>
      </c>
      <c r="B86" s="3" t="s">
        <v>517</v>
      </c>
      <c r="C86" s="3" t="s">
        <v>23</v>
      </c>
      <c r="D86" s="3" t="s">
        <v>61</v>
      </c>
      <c r="E86" s="3">
        <v>8</v>
      </c>
      <c r="F86" s="3" t="s">
        <v>66</v>
      </c>
      <c r="G86" s="3" t="s">
        <v>39</v>
      </c>
      <c r="H86" s="3">
        <v>51171</v>
      </c>
      <c r="I86" s="3">
        <v>9</v>
      </c>
    </row>
    <row r="87" spans="1:9" ht="15">
      <c r="A87" s="3">
        <v>4158</v>
      </c>
      <c r="B87" s="3" t="s">
        <v>525</v>
      </c>
      <c r="C87" s="3" t="s">
        <v>57</v>
      </c>
      <c r="D87" s="3" t="s">
        <v>143</v>
      </c>
      <c r="E87" s="3">
        <v>8</v>
      </c>
      <c r="F87" s="3" t="s">
        <v>38</v>
      </c>
      <c r="G87" s="3" t="s">
        <v>39</v>
      </c>
      <c r="H87" s="3">
        <v>125193</v>
      </c>
      <c r="I87" s="3"/>
    </row>
    <row r="88" spans="1:9" ht="15">
      <c r="A88" s="3">
        <v>4180</v>
      </c>
      <c r="B88" s="3" t="s">
        <v>527</v>
      </c>
      <c r="C88" s="3" t="s">
        <v>528</v>
      </c>
      <c r="D88" s="3" t="s">
        <v>94</v>
      </c>
      <c r="E88" s="3">
        <v>7</v>
      </c>
      <c r="F88" s="3" t="s">
        <v>38</v>
      </c>
      <c r="G88" s="3" t="s">
        <v>39</v>
      </c>
      <c r="H88" s="3">
        <v>70612</v>
      </c>
      <c r="I88" s="3"/>
    </row>
    <row r="89" spans="1:9" ht="15">
      <c r="A89" s="3">
        <v>4191</v>
      </c>
      <c r="B89" s="3" t="s">
        <v>529</v>
      </c>
      <c r="C89" s="3" t="s">
        <v>239</v>
      </c>
      <c r="D89" s="3" t="s">
        <v>160</v>
      </c>
      <c r="E89" s="3">
        <v>9</v>
      </c>
      <c r="F89" s="3" t="s">
        <v>530</v>
      </c>
      <c r="G89" s="3" t="s">
        <v>39</v>
      </c>
      <c r="H89" s="3">
        <v>30125</v>
      </c>
      <c r="I89" s="3"/>
    </row>
    <row r="90" spans="1:9" ht="15">
      <c r="A90" s="3">
        <v>4246</v>
      </c>
      <c r="B90" s="3" t="s">
        <v>536</v>
      </c>
      <c r="C90" s="3" t="s">
        <v>103</v>
      </c>
      <c r="D90" s="3" t="s">
        <v>48</v>
      </c>
      <c r="E90" s="3">
        <v>10</v>
      </c>
      <c r="F90" s="3" t="s">
        <v>38</v>
      </c>
      <c r="G90" s="3" t="s">
        <v>39</v>
      </c>
      <c r="H90" s="3">
        <v>72912</v>
      </c>
      <c r="I90" s="3"/>
    </row>
    <row r="91" spans="1:9" ht="15">
      <c r="A91" s="3">
        <v>4257</v>
      </c>
      <c r="B91" s="3" t="s">
        <v>536</v>
      </c>
      <c r="C91" s="3" t="s">
        <v>68</v>
      </c>
      <c r="D91" s="3" t="s">
        <v>48</v>
      </c>
      <c r="E91" s="3">
        <v>10</v>
      </c>
      <c r="F91" s="3" t="s">
        <v>38</v>
      </c>
      <c r="G91" s="3" t="s">
        <v>39</v>
      </c>
      <c r="H91" s="3">
        <v>47956</v>
      </c>
      <c r="I91" s="3"/>
    </row>
    <row r="92" spans="1:9" ht="15">
      <c r="A92" s="3">
        <v>4279</v>
      </c>
      <c r="B92" s="3" t="s">
        <v>539</v>
      </c>
      <c r="C92" s="3" t="s">
        <v>250</v>
      </c>
      <c r="D92" s="3" t="s">
        <v>281</v>
      </c>
      <c r="E92" s="3">
        <v>8</v>
      </c>
      <c r="F92" s="3" t="s">
        <v>38</v>
      </c>
      <c r="G92" s="3" t="s">
        <v>39</v>
      </c>
      <c r="H92" s="3">
        <v>46682</v>
      </c>
      <c r="I92" s="3"/>
    </row>
    <row r="93" spans="1:9" ht="15">
      <c r="A93" s="3">
        <v>4378</v>
      </c>
      <c r="B93" s="3" t="s">
        <v>546</v>
      </c>
      <c r="C93" s="3" t="s">
        <v>263</v>
      </c>
      <c r="D93" s="3" t="s">
        <v>283</v>
      </c>
      <c r="E93" s="3">
        <v>11</v>
      </c>
      <c r="F93" s="3" t="s">
        <v>38</v>
      </c>
      <c r="G93" s="3" t="s">
        <v>39</v>
      </c>
      <c r="H93" s="3">
        <v>80980</v>
      </c>
      <c r="I93" s="3"/>
    </row>
    <row r="94" spans="1:9" ht="15">
      <c r="A94" s="3">
        <v>4422</v>
      </c>
      <c r="B94" s="3" t="s">
        <v>550</v>
      </c>
      <c r="C94" s="3" t="s">
        <v>286</v>
      </c>
      <c r="D94" s="3" t="s">
        <v>412</v>
      </c>
      <c r="E94" s="3">
        <v>8</v>
      </c>
      <c r="F94" s="3" t="s">
        <v>38</v>
      </c>
      <c r="G94" s="3" t="s">
        <v>39</v>
      </c>
      <c r="H94" s="3">
        <v>64237</v>
      </c>
      <c r="I94" s="3">
        <v>13</v>
      </c>
    </row>
    <row r="95" spans="1:9" ht="15">
      <c r="A95" s="3">
        <v>4433</v>
      </c>
      <c r="B95" s="3" t="s">
        <v>551</v>
      </c>
      <c r="C95" s="3" t="s">
        <v>96</v>
      </c>
      <c r="D95" s="3" t="s">
        <v>61</v>
      </c>
      <c r="E95" s="3">
        <v>8</v>
      </c>
      <c r="F95" s="3" t="s">
        <v>38</v>
      </c>
      <c r="G95" s="3" t="s">
        <v>39</v>
      </c>
      <c r="H95" s="3">
        <v>79879</v>
      </c>
      <c r="I95" s="3"/>
    </row>
    <row r="96" spans="1:9" ht="15">
      <c r="A96" s="3">
        <v>4565</v>
      </c>
      <c r="B96" s="3" t="s">
        <v>569</v>
      </c>
      <c r="C96" s="3" t="s">
        <v>177</v>
      </c>
      <c r="D96" s="3" t="s">
        <v>61</v>
      </c>
      <c r="E96" s="3">
        <v>8</v>
      </c>
      <c r="F96" s="3" t="s">
        <v>505</v>
      </c>
      <c r="G96" s="3" t="s">
        <v>39</v>
      </c>
      <c r="H96" s="3">
        <v>48527</v>
      </c>
      <c r="I96" s="3"/>
    </row>
    <row r="97" spans="1:9" ht="15">
      <c r="A97" s="3">
        <v>4576</v>
      </c>
      <c r="B97" s="3" t="s">
        <v>570</v>
      </c>
      <c r="C97" s="3" t="s">
        <v>23</v>
      </c>
      <c r="D97" s="3" t="s">
        <v>440</v>
      </c>
      <c r="E97" s="3">
        <v>7</v>
      </c>
      <c r="F97" s="3" t="s">
        <v>486</v>
      </c>
      <c r="G97" s="3" t="s">
        <v>39</v>
      </c>
      <c r="H97" s="3">
        <v>79655</v>
      </c>
      <c r="I97" s="3"/>
    </row>
    <row r="98" spans="1:9" ht="15">
      <c r="A98" s="3">
        <v>4587</v>
      </c>
      <c r="B98" s="3" t="s">
        <v>571</v>
      </c>
      <c r="C98" s="3" t="s">
        <v>254</v>
      </c>
      <c r="D98" s="3" t="s">
        <v>281</v>
      </c>
      <c r="E98" s="3">
        <v>11</v>
      </c>
      <c r="F98" s="3" t="s">
        <v>38</v>
      </c>
      <c r="G98" s="3" t="s">
        <v>39</v>
      </c>
      <c r="H98" s="3">
        <v>57030</v>
      </c>
      <c r="I98" s="3"/>
    </row>
    <row r="99" spans="1:9" ht="15">
      <c r="A99" s="3">
        <v>4620</v>
      </c>
      <c r="B99" s="3" t="s">
        <v>574</v>
      </c>
      <c r="C99" s="3" t="s">
        <v>77</v>
      </c>
      <c r="D99" s="3" t="s">
        <v>412</v>
      </c>
      <c r="E99" s="3">
        <v>7</v>
      </c>
      <c r="F99" s="3" t="s">
        <v>66</v>
      </c>
      <c r="G99" s="3" t="s">
        <v>39</v>
      </c>
      <c r="H99" s="3">
        <v>79308</v>
      </c>
      <c r="I99" s="3"/>
    </row>
    <row r="100" spans="1:9" ht="15">
      <c r="A100" s="3">
        <v>4631</v>
      </c>
      <c r="B100" s="3" t="s">
        <v>575</v>
      </c>
      <c r="C100" s="3" t="s">
        <v>55</v>
      </c>
      <c r="D100" s="3" t="s">
        <v>576</v>
      </c>
      <c r="E100" s="3">
        <v>7</v>
      </c>
      <c r="F100" s="3" t="s">
        <v>66</v>
      </c>
      <c r="G100" s="3" t="s">
        <v>39</v>
      </c>
      <c r="H100" s="3">
        <v>79309</v>
      </c>
      <c r="I100" s="3"/>
    </row>
    <row r="101" spans="1:9" ht="15">
      <c r="A101" s="3">
        <v>4719</v>
      </c>
      <c r="B101" s="3" t="s">
        <v>585</v>
      </c>
      <c r="C101" s="3" t="s">
        <v>68</v>
      </c>
      <c r="D101" s="3" t="s">
        <v>252</v>
      </c>
      <c r="E101" s="3">
        <v>8</v>
      </c>
      <c r="F101" s="3" t="s">
        <v>38</v>
      </c>
      <c r="G101" s="3" t="s">
        <v>39</v>
      </c>
      <c r="H101" s="3">
        <v>64243</v>
      </c>
      <c r="I101" s="3"/>
    </row>
    <row r="102" spans="1:9" ht="15">
      <c r="A102" s="3">
        <v>4730</v>
      </c>
      <c r="B102" s="3" t="s">
        <v>586</v>
      </c>
      <c r="C102" s="3" t="s">
        <v>93</v>
      </c>
      <c r="D102" s="3" t="s">
        <v>61</v>
      </c>
      <c r="E102" s="3">
        <v>8</v>
      </c>
      <c r="F102" s="3" t="s">
        <v>38</v>
      </c>
      <c r="G102" s="3" t="s">
        <v>39</v>
      </c>
      <c r="H102" s="3">
        <v>135721</v>
      </c>
      <c r="I102" s="3">
        <v>10</v>
      </c>
    </row>
    <row r="103" spans="1:9" ht="15">
      <c r="A103" s="3">
        <v>4774</v>
      </c>
      <c r="B103" s="3" t="s">
        <v>590</v>
      </c>
      <c r="C103" s="3" t="s">
        <v>177</v>
      </c>
      <c r="D103" s="3" t="s">
        <v>80</v>
      </c>
      <c r="E103" s="3">
        <v>8</v>
      </c>
      <c r="F103" s="3" t="s">
        <v>66</v>
      </c>
      <c r="G103" s="3" t="s">
        <v>39</v>
      </c>
      <c r="H103" s="3">
        <v>79267</v>
      </c>
      <c r="I103" s="3"/>
    </row>
    <row r="104" spans="1:9" ht="15">
      <c r="A104" s="3">
        <v>4796</v>
      </c>
      <c r="B104" s="3" t="s">
        <v>592</v>
      </c>
      <c r="C104" s="3" t="s">
        <v>77</v>
      </c>
      <c r="D104" s="3" t="s">
        <v>272</v>
      </c>
      <c r="E104" s="3">
        <v>10</v>
      </c>
      <c r="F104" s="3" t="s">
        <v>38</v>
      </c>
      <c r="G104" s="3" t="s">
        <v>39</v>
      </c>
      <c r="H104" s="3">
        <v>31991</v>
      </c>
      <c r="I104" s="3"/>
    </row>
    <row r="105" spans="1:9" ht="15">
      <c r="A105" s="3">
        <v>4873</v>
      </c>
      <c r="B105" s="3" t="s">
        <v>601</v>
      </c>
      <c r="C105" s="3" t="s">
        <v>250</v>
      </c>
      <c r="D105" s="3" t="s">
        <v>281</v>
      </c>
      <c r="E105" s="3">
        <v>8</v>
      </c>
      <c r="F105" s="3" t="s">
        <v>38</v>
      </c>
      <c r="G105" s="3" t="s">
        <v>39</v>
      </c>
      <c r="H105" s="3">
        <v>48358</v>
      </c>
      <c r="I105" s="3"/>
    </row>
    <row r="106" spans="1:9" ht="15">
      <c r="A106" s="3">
        <v>5104</v>
      </c>
      <c r="B106" s="3" t="s">
        <v>621</v>
      </c>
      <c r="C106" s="3" t="s">
        <v>60</v>
      </c>
      <c r="D106" s="3" t="s">
        <v>299</v>
      </c>
      <c r="E106" s="3">
        <v>10</v>
      </c>
      <c r="F106" s="3" t="s">
        <v>265</v>
      </c>
      <c r="G106" s="3" t="s">
        <v>39</v>
      </c>
      <c r="H106" s="3">
        <v>46588</v>
      </c>
      <c r="I106" s="3"/>
    </row>
    <row r="107" spans="1:9" ht="15">
      <c r="A107" s="3">
        <v>5214</v>
      </c>
      <c r="B107" s="3" t="s">
        <v>637</v>
      </c>
      <c r="C107" s="3" t="s">
        <v>60</v>
      </c>
      <c r="D107" s="3" t="s">
        <v>341</v>
      </c>
      <c r="E107" s="3">
        <v>11</v>
      </c>
      <c r="F107" s="3" t="s">
        <v>38</v>
      </c>
      <c r="G107" s="3" t="s">
        <v>39</v>
      </c>
      <c r="H107" s="3">
        <v>33727</v>
      </c>
      <c r="I107" s="3"/>
    </row>
    <row r="108" spans="1:9" ht="15">
      <c r="A108" s="3">
        <v>5291</v>
      </c>
      <c r="B108" s="3" t="s">
        <v>647</v>
      </c>
      <c r="C108" s="3" t="s">
        <v>215</v>
      </c>
      <c r="D108" s="3" t="s">
        <v>213</v>
      </c>
      <c r="E108" s="3">
        <v>8</v>
      </c>
      <c r="F108" s="3" t="s">
        <v>38</v>
      </c>
      <c r="G108" s="3" t="s">
        <v>39</v>
      </c>
      <c r="H108" s="3">
        <v>79727</v>
      </c>
      <c r="I108" s="3"/>
    </row>
    <row r="109" spans="1:9" ht="15">
      <c r="A109" s="3">
        <v>5335</v>
      </c>
      <c r="B109" s="3" t="s">
        <v>652</v>
      </c>
      <c r="C109" s="3" t="s">
        <v>146</v>
      </c>
      <c r="D109" s="3" t="s">
        <v>82</v>
      </c>
      <c r="E109" s="3">
        <v>9</v>
      </c>
      <c r="F109" s="3" t="s">
        <v>265</v>
      </c>
      <c r="G109" s="3" t="s">
        <v>39</v>
      </c>
      <c r="H109" s="3">
        <v>48682</v>
      </c>
      <c r="I109" s="3"/>
    </row>
    <row r="110" spans="1:9" ht="15">
      <c r="A110" s="3">
        <v>5379</v>
      </c>
      <c r="B110" s="3" t="s">
        <v>656</v>
      </c>
      <c r="C110" s="3" t="s">
        <v>68</v>
      </c>
      <c r="D110" s="3" t="s">
        <v>111</v>
      </c>
      <c r="E110" s="3">
        <v>7</v>
      </c>
      <c r="F110" s="3" t="s">
        <v>38</v>
      </c>
      <c r="G110" s="3" t="s">
        <v>39</v>
      </c>
      <c r="H110" s="3">
        <v>70620</v>
      </c>
      <c r="I110" s="3"/>
    </row>
    <row r="111" spans="1:9" ht="15">
      <c r="A111" s="3">
        <v>5423</v>
      </c>
      <c r="B111" s="3" t="s">
        <v>660</v>
      </c>
      <c r="C111" s="3" t="s">
        <v>254</v>
      </c>
      <c r="D111" s="3" t="s">
        <v>274</v>
      </c>
      <c r="E111" s="3">
        <v>11</v>
      </c>
      <c r="F111" s="3" t="s">
        <v>38</v>
      </c>
      <c r="G111" s="3" t="s">
        <v>39</v>
      </c>
      <c r="H111" s="3">
        <v>79288</v>
      </c>
      <c r="I111" s="3"/>
    </row>
    <row r="112" spans="1:9" ht="15">
      <c r="A112" s="3">
        <v>5456</v>
      </c>
      <c r="B112" s="3" t="s">
        <v>664</v>
      </c>
      <c r="C112" s="3" t="s">
        <v>665</v>
      </c>
      <c r="D112" s="3" t="s">
        <v>666</v>
      </c>
      <c r="E112" s="3">
        <v>8</v>
      </c>
      <c r="F112" s="3" t="s">
        <v>38</v>
      </c>
      <c r="G112" s="3" t="s">
        <v>39</v>
      </c>
      <c r="H112" s="3">
        <v>48631</v>
      </c>
      <c r="I112" s="3"/>
    </row>
    <row r="113" spans="1:9" ht="15">
      <c r="A113" s="3">
        <v>5467</v>
      </c>
      <c r="B113" s="3" t="s">
        <v>667</v>
      </c>
      <c r="C113" s="3" t="s">
        <v>109</v>
      </c>
      <c r="D113" s="3" t="s">
        <v>440</v>
      </c>
      <c r="E113" s="3">
        <v>10</v>
      </c>
      <c r="F113" s="3" t="s">
        <v>75</v>
      </c>
      <c r="G113" s="3" t="s">
        <v>39</v>
      </c>
      <c r="H113" s="3">
        <v>66622</v>
      </c>
      <c r="I113" s="3"/>
    </row>
    <row r="114" spans="1:9" ht="15">
      <c r="A114" s="3">
        <v>5478</v>
      </c>
      <c r="B114" s="3" t="s">
        <v>668</v>
      </c>
      <c r="C114" s="3" t="s">
        <v>126</v>
      </c>
      <c r="D114" s="3" t="s">
        <v>111</v>
      </c>
      <c r="E114" s="3">
        <v>11</v>
      </c>
      <c r="F114" s="3" t="s">
        <v>38</v>
      </c>
      <c r="G114" s="3" t="s">
        <v>39</v>
      </c>
      <c r="H114" s="3">
        <v>33722</v>
      </c>
      <c r="I114" s="3"/>
    </row>
    <row r="115" spans="1:9" ht="15">
      <c r="A115" s="3">
        <v>5500</v>
      </c>
      <c r="B115" s="3" t="s">
        <v>670</v>
      </c>
      <c r="C115" s="3" t="s">
        <v>77</v>
      </c>
      <c r="D115" s="3" t="s">
        <v>80</v>
      </c>
      <c r="E115" s="3">
        <v>8</v>
      </c>
      <c r="F115" s="3" t="s">
        <v>75</v>
      </c>
      <c r="G115" s="3" t="s">
        <v>39</v>
      </c>
      <c r="H115" s="3">
        <v>33811</v>
      </c>
      <c r="I115" s="3">
        <v>10</v>
      </c>
    </row>
    <row r="116" spans="1:9" ht="15">
      <c r="A116" s="3">
        <v>5588</v>
      </c>
      <c r="B116" s="3" t="s">
        <v>680</v>
      </c>
      <c r="C116" s="3" t="s">
        <v>123</v>
      </c>
      <c r="D116" s="3" t="s">
        <v>134</v>
      </c>
      <c r="E116" s="3">
        <v>7</v>
      </c>
      <c r="F116" s="3" t="s">
        <v>75</v>
      </c>
      <c r="G116" s="3" t="s">
        <v>39</v>
      </c>
      <c r="H116" s="3">
        <v>53109</v>
      </c>
      <c r="I116" s="3"/>
    </row>
    <row r="117" spans="1:9" ht="15">
      <c r="A117" s="3">
        <v>5676</v>
      </c>
      <c r="B117" s="3" t="s">
        <v>689</v>
      </c>
      <c r="C117" s="3" t="s">
        <v>28</v>
      </c>
      <c r="D117" s="3" t="s">
        <v>24</v>
      </c>
      <c r="E117" s="3">
        <v>9</v>
      </c>
      <c r="F117" s="3" t="s">
        <v>38</v>
      </c>
      <c r="G117" s="3" t="s">
        <v>39</v>
      </c>
      <c r="H117" s="3">
        <v>70594</v>
      </c>
      <c r="I117" s="3"/>
    </row>
    <row r="118" spans="1:9" ht="15">
      <c r="A118" s="3">
        <v>5731</v>
      </c>
      <c r="B118" s="3" t="s">
        <v>695</v>
      </c>
      <c r="C118" s="3" t="s">
        <v>403</v>
      </c>
      <c r="D118" s="3" t="s">
        <v>316</v>
      </c>
      <c r="E118" s="3">
        <v>7</v>
      </c>
      <c r="F118" s="3" t="s">
        <v>38</v>
      </c>
      <c r="G118" s="3" t="s">
        <v>39</v>
      </c>
      <c r="H118" s="3">
        <v>70628</v>
      </c>
      <c r="I118" s="3">
        <v>12</v>
      </c>
    </row>
    <row r="119" spans="1:9" ht="15">
      <c r="A119" s="3">
        <v>5742</v>
      </c>
      <c r="B119" s="3" t="s">
        <v>696</v>
      </c>
      <c r="C119" s="3" t="s">
        <v>228</v>
      </c>
      <c r="D119" s="3" t="s">
        <v>166</v>
      </c>
      <c r="E119" s="3">
        <v>11</v>
      </c>
      <c r="F119" s="3" t="s">
        <v>38</v>
      </c>
      <c r="G119" s="3" t="s">
        <v>39</v>
      </c>
      <c r="H119" s="3">
        <v>49834</v>
      </c>
      <c r="I119" s="3"/>
    </row>
    <row r="120" spans="1:9" ht="15">
      <c r="A120" s="3">
        <v>5753</v>
      </c>
      <c r="B120" s="3" t="s">
        <v>697</v>
      </c>
      <c r="C120" s="3" t="s">
        <v>698</v>
      </c>
      <c r="D120" s="3" t="s">
        <v>85</v>
      </c>
      <c r="E120" s="3">
        <v>8</v>
      </c>
      <c r="F120" s="3" t="s">
        <v>38</v>
      </c>
      <c r="G120" s="3" t="s">
        <v>39</v>
      </c>
      <c r="H120" s="3">
        <v>48820</v>
      </c>
      <c r="I120" s="3">
        <v>11</v>
      </c>
    </row>
    <row r="121" spans="1:9" ht="15">
      <c r="A121" s="3">
        <v>5830</v>
      </c>
      <c r="B121" s="3" t="s">
        <v>707</v>
      </c>
      <c r="C121" s="3" t="s">
        <v>708</v>
      </c>
      <c r="D121" s="3" t="s">
        <v>19</v>
      </c>
      <c r="E121" s="3">
        <v>8</v>
      </c>
      <c r="F121" s="3" t="s">
        <v>75</v>
      </c>
      <c r="G121" s="3" t="s">
        <v>39</v>
      </c>
      <c r="H121" s="3">
        <v>55005</v>
      </c>
      <c r="I121" s="3"/>
    </row>
    <row r="122" spans="1:9" ht="15">
      <c r="A122" s="3">
        <v>5874</v>
      </c>
      <c r="B122" s="3" t="s">
        <v>712</v>
      </c>
      <c r="C122" s="3" t="s">
        <v>77</v>
      </c>
      <c r="D122" s="3" t="s">
        <v>24</v>
      </c>
      <c r="E122" s="3">
        <v>11</v>
      </c>
      <c r="F122" s="3" t="s">
        <v>38</v>
      </c>
      <c r="G122" s="3" t="s">
        <v>39</v>
      </c>
      <c r="H122" s="3">
        <v>68786</v>
      </c>
      <c r="I122" s="3"/>
    </row>
    <row r="123" spans="1:9" ht="15">
      <c r="A123" s="3">
        <v>5907</v>
      </c>
      <c r="B123" s="3" t="s">
        <v>715</v>
      </c>
      <c r="C123" s="3" t="s">
        <v>68</v>
      </c>
      <c r="D123" s="3" t="s">
        <v>605</v>
      </c>
      <c r="E123" s="3">
        <v>8</v>
      </c>
      <c r="F123" s="3" t="s">
        <v>38</v>
      </c>
      <c r="G123" s="3" t="s">
        <v>39</v>
      </c>
      <c r="H123" s="3">
        <v>81454</v>
      </c>
      <c r="I123" s="3"/>
    </row>
    <row r="124" spans="1:9" ht="15">
      <c r="A124" s="3">
        <v>5918</v>
      </c>
      <c r="B124" s="3" t="s">
        <v>716</v>
      </c>
      <c r="C124" s="3" t="s">
        <v>717</v>
      </c>
      <c r="D124" s="3" t="s">
        <v>58</v>
      </c>
      <c r="E124" s="3">
        <v>9</v>
      </c>
      <c r="F124" s="3" t="s">
        <v>38</v>
      </c>
      <c r="G124" s="3" t="s">
        <v>39</v>
      </c>
      <c r="H124" s="3">
        <v>47661</v>
      </c>
      <c r="I124" s="3">
        <v>11</v>
      </c>
    </row>
    <row r="125" spans="1:9" ht="15">
      <c r="A125" s="3">
        <v>6259</v>
      </c>
      <c r="B125" s="3" t="s">
        <v>749</v>
      </c>
      <c r="C125" s="3" t="s">
        <v>157</v>
      </c>
      <c r="D125" s="3" t="s">
        <v>158</v>
      </c>
      <c r="E125" s="3">
        <v>10</v>
      </c>
      <c r="F125" s="3" t="s">
        <v>38</v>
      </c>
      <c r="G125" s="3" t="s">
        <v>39</v>
      </c>
      <c r="H125" s="3">
        <v>46604</v>
      </c>
      <c r="I125" s="3"/>
    </row>
    <row r="126" spans="1:9" ht="15">
      <c r="A126" s="3">
        <v>6281</v>
      </c>
      <c r="B126" s="3" t="s">
        <v>750</v>
      </c>
      <c r="C126" s="3" t="s">
        <v>57</v>
      </c>
      <c r="D126" s="3" t="s">
        <v>190</v>
      </c>
      <c r="E126" s="3">
        <v>9</v>
      </c>
      <c r="F126" s="3" t="s">
        <v>66</v>
      </c>
      <c r="G126" s="3" t="s">
        <v>39</v>
      </c>
      <c r="H126" s="3">
        <v>28805</v>
      </c>
      <c r="I126" s="3">
        <v>8</v>
      </c>
    </row>
    <row r="127" spans="1:9" ht="15">
      <c r="A127" s="3">
        <v>6325</v>
      </c>
      <c r="B127" s="3" t="s">
        <v>755</v>
      </c>
      <c r="C127" s="3" t="s">
        <v>756</v>
      </c>
      <c r="D127" s="3" t="s">
        <v>229</v>
      </c>
      <c r="E127" s="3">
        <v>8</v>
      </c>
      <c r="F127" s="3" t="s">
        <v>265</v>
      </c>
      <c r="G127" s="3" t="s">
        <v>39</v>
      </c>
      <c r="H127" s="3">
        <v>46077</v>
      </c>
      <c r="I127" s="3"/>
    </row>
    <row r="128" spans="1:9" ht="15">
      <c r="A128" s="3">
        <v>6336</v>
      </c>
      <c r="B128" s="3" t="s">
        <v>757</v>
      </c>
      <c r="C128" s="3" t="s">
        <v>68</v>
      </c>
      <c r="D128" s="3" t="s">
        <v>58</v>
      </c>
      <c r="E128" s="3">
        <v>9</v>
      </c>
      <c r="F128" s="3" t="s">
        <v>38</v>
      </c>
      <c r="G128" s="3" t="s">
        <v>39</v>
      </c>
      <c r="H128" s="3">
        <v>48653</v>
      </c>
      <c r="I128" s="3"/>
    </row>
    <row r="129" spans="1:9" ht="15">
      <c r="A129" s="3">
        <v>6424</v>
      </c>
      <c r="B129" s="3" t="s">
        <v>765</v>
      </c>
      <c r="C129" s="3" t="s">
        <v>354</v>
      </c>
      <c r="D129" s="3" t="s">
        <v>316</v>
      </c>
      <c r="E129" s="3">
        <v>7</v>
      </c>
      <c r="F129" s="3" t="s">
        <v>530</v>
      </c>
      <c r="G129" s="3" t="s">
        <v>39</v>
      </c>
      <c r="H129" s="3">
        <v>80884</v>
      </c>
      <c r="I129" s="3"/>
    </row>
    <row r="130" spans="1:9" ht="15">
      <c r="A130" s="3">
        <v>6633</v>
      </c>
      <c r="B130" s="3" t="s">
        <v>790</v>
      </c>
      <c r="C130" s="3" t="s">
        <v>103</v>
      </c>
      <c r="D130" s="3" t="s">
        <v>61</v>
      </c>
      <c r="E130" s="3">
        <v>8</v>
      </c>
      <c r="F130" s="3" t="s">
        <v>38</v>
      </c>
      <c r="G130" s="3" t="s">
        <v>39</v>
      </c>
      <c r="H130" s="3">
        <v>48816</v>
      </c>
      <c r="I130" s="3"/>
    </row>
    <row r="131" spans="1:9" ht="15">
      <c r="A131" s="3">
        <v>6765</v>
      </c>
      <c r="B131" s="3" t="s">
        <v>802</v>
      </c>
      <c r="C131" s="3" t="s">
        <v>201</v>
      </c>
      <c r="D131" s="3" t="s">
        <v>58</v>
      </c>
      <c r="E131" s="3">
        <v>11</v>
      </c>
      <c r="F131" s="3" t="s">
        <v>433</v>
      </c>
      <c r="G131" s="3" t="s">
        <v>39</v>
      </c>
      <c r="H131" s="3">
        <v>13715</v>
      </c>
      <c r="I131" s="3"/>
    </row>
    <row r="132" spans="1:9" ht="15">
      <c r="A132" s="3">
        <v>6776</v>
      </c>
      <c r="B132" s="3" t="s">
        <v>803</v>
      </c>
      <c r="C132" s="3" t="s">
        <v>254</v>
      </c>
      <c r="D132" s="3" t="s">
        <v>274</v>
      </c>
      <c r="E132" s="3">
        <v>9</v>
      </c>
      <c r="F132" s="3" t="s">
        <v>38</v>
      </c>
      <c r="G132" s="3" t="s">
        <v>39</v>
      </c>
      <c r="H132" s="3">
        <v>80454</v>
      </c>
      <c r="I132" s="3"/>
    </row>
    <row r="133" spans="1:9" ht="15">
      <c r="A133" s="3">
        <v>6798</v>
      </c>
      <c r="B133" s="3" t="s">
        <v>805</v>
      </c>
      <c r="C133" s="3" t="s">
        <v>138</v>
      </c>
      <c r="D133" s="3" t="s">
        <v>61</v>
      </c>
      <c r="E133" s="3">
        <v>10</v>
      </c>
      <c r="F133" s="3" t="s">
        <v>38</v>
      </c>
      <c r="G133" s="3" t="s">
        <v>39</v>
      </c>
      <c r="H133" s="3">
        <v>34670</v>
      </c>
      <c r="I133" s="3"/>
    </row>
    <row r="134" spans="1:9" ht="15">
      <c r="A134" s="3">
        <v>6809</v>
      </c>
      <c r="B134" s="3" t="s">
        <v>806</v>
      </c>
      <c r="C134" s="3" t="s">
        <v>138</v>
      </c>
      <c r="D134" s="3" t="s">
        <v>48</v>
      </c>
      <c r="E134" s="3">
        <v>7</v>
      </c>
      <c r="F134" s="3" t="s">
        <v>38</v>
      </c>
      <c r="G134" s="3" t="s">
        <v>39</v>
      </c>
      <c r="H134" s="3">
        <v>96293</v>
      </c>
      <c r="I134" s="3"/>
    </row>
    <row r="135" spans="1:9" ht="15">
      <c r="A135" s="3">
        <v>6853</v>
      </c>
      <c r="B135" s="3" t="s">
        <v>810</v>
      </c>
      <c r="C135" s="3" t="s">
        <v>811</v>
      </c>
      <c r="D135" s="3" t="s">
        <v>16</v>
      </c>
      <c r="E135" s="3">
        <v>8</v>
      </c>
      <c r="F135" s="3" t="s">
        <v>38</v>
      </c>
      <c r="G135" s="3" t="s">
        <v>39</v>
      </c>
      <c r="H135" s="3">
        <v>81383</v>
      </c>
      <c r="I135" s="3"/>
    </row>
    <row r="136" spans="1:9" ht="15">
      <c r="A136" s="3">
        <v>6897</v>
      </c>
      <c r="B136" s="3" t="s">
        <v>816</v>
      </c>
      <c r="C136" s="3" t="s">
        <v>96</v>
      </c>
      <c r="D136" s="3" t="s">
        <v>24</v>
      </c>
      <c r="E136" s="3">
        <v>9</v>
      </c>
      <c r="F136" s="3" t="s">
        <v>38</v>
      </c>
      <c r="G136" s="3" t="s">
        <v>39</v>
      </c>
      <c r="H136" s="3">
        <v>34657</v>
      </c>
      <c r="I136" s="3">
        <v>23</v>
      </c>
    </row>
    <row r="137" spans="1:9" ht="15">
      <c r="A137" s="3">
        <v>7073</v>
      </c>
      <c r="B137" s="3" t="s">
        <v>836</v>
      </c>
      <c r="C137" s="3" t="s">
        <v>50</v>
      </c>
      <c r="D137" s="3" t="s">
        <v>281</v>
      </c>
      <c r="E137" s="3">
        <v>11</v>
      </c>
      <c r="F137" s="3" t="s">
        <v>38</v>
      </c>
      <c r="G137" s="3" t="s">
        <v>39</v>
      </c>
      <c r="H137" s="3">
        <v>76416</v>
      </c>
      <c r="I137" s="3"/>
    </row>
    <row r="138" spans="1:9" ht="15">
      <c r="A138" s="3">
        <v>7095</v>
      </c>
      <c r="B138" s="3" t="s">
        <v>839</v>
      </c>
      <c r="C138" s="3" t="s">
        <v>103</v>
      </c>
      <c r="D138" s="3" t="s">
        <v>207</v>
      </c>
      <c r="E138" s="3">
        <v>9</v>
      </c>
      <c r="F138" s="3" t="s">
        <v>505</v>
      </c>
      <c r="G138" s="3" t="s">
        <v>39</v>
      </c>
      <c r="H138" s="3">
        <v>70588</v>
      </c>
      <c r="I138" s="3"/>
    </row>
    <row r="139" spans="1:9" ht="15">
      <c r="A139" s="7">
        <v>9141</v>
      </c>
      <c r="B139" s="7" t="s">
        <v>857</v>
      </c>
      <c r="C139" s="7" t="s">
        <v>77</v>
      </c>
      <c r="D139" s="7" t="s">
        <v>61</v>
      </c>
      <c r="E139" s="3">
        <v>11</v>
      </c>
      <c r="F139" s="3" t="s">
        <v>38</v>
      </c>
      <c r="G139" s="3" t="s">
        <v>39</v>
      </c>
      <c r="I139">
        <v>25</v>
      </c>
    </row>
    <row r="140" spans="1:9" ht="15">
      <c r="A140" s="3">
        <v>1111</v>
      </c>
      <c r="B140" s="3" t="s">
        <v>27</v>
      </c>
      <c r="C140" s="3" t="s">
        <v>28</v>
      </c>
      <c r="D140" s="3" t="s">
        <v>29</v>
      </c>
      <c r="E140" s="3">
        <v>10</v>
      </c>
      <c r="F140" s="3" t="s">
        <v>30</v>
      </c>
      <c r="G140" s="3" t="s">
        <v>31</v>
      </c>
      <c r="H140" s="3">
        <v>27903</v>
      </c>
      <c r="I140" s="3"/>
    </row>
    <row r="141" spans="1:9" ht="15">
      <c r="A141" s="3">
        <v>1210</v>
      </c>
      <c r="B141" s="3" t="s">
        <v>59</v>
      </c>
      <c r="C141" s="3" t="s">
        <v>60</v>
      </c>
      <c r="D141" s="3" t="s">
        <v>61</v>
      </c>
      <c r="E141" s="3">
        <v>10</v>
      </c>
      <c r="F141" s="3" t="s">
        <v>62</v>
      </c>
      <c r="G141" s="3" t="s">
        <v>31</v>
      </c>
      <c r="H141" s="3">
        <v>51084</v>
      </c>
      <c r="I141" s="3"/>
    </row>
    <row r="142" spans="1:9" ht="15">
      <c r="A142" s="3">
        <v>1265</v>
      </c>
      <c r="B142" s="3" t="s">
        <v>76</v>
      </c>
      <c r="C142" s="3" t="s">
        <v>77</v>
      </c>
      <c r="D142" s="3" t="s">
        <v>24</v>
      </c>
      <c r="E142" s="3">
        <v>8</v>
      </c>
      <c r="F142" s="3" t="s">
        <v>78</v>
      </c>
      <c r="G142" s="3" t="s">
        <v>31</v>
      </c>
      <c r="H142" s="3">
        <v>36294</v>
      </c>
      <c r="I142" s="3"/>
    </row>
    <row r="143" spans="1:9" ht="15">
      <c r="A143" s="3">
        <v>1287</v>
      </c>
      <c r="B143" s="3" t="s">
        <v>81</v>
      </c>
      <c r="C143" s="3" t="s">
        <v>15</v>
      </c>
      <c r="D143" s="3" t="s">
        <v>82</v>
      </c>
      <c r="E143" s="3">
        <v>11</v>
      </c>
      <c r="F143" s="3" t="s">
        <v>83</v>
      </c>
      <c r="G143" s="3" t="s">
        <v>31</v>
      </c>
      <c r="H143" s="3">
        <v>13728</v>
      </c>
      <c r="I143" s="3"/>
    </row>
    <row r="144" spans="1:9" ht="15">
      <c r="A144" s="3">
        <v>1364</v>
      </c>
      <c r="B144" s="3" t="s">
        <v>105</v>
      </c>
      <c r="C144" s="3" t="s">
        <v>106</v>
      </c>
      <c r="D144" s="3" t="s">
        <v>107</v>
      </c>
      <c r="E144" s="3">
        <v>11</v>
      </c>
      <c r="F144" s="3" t="s">
        <v>83</v>
      </c>
      <c r="G144" s="3" t="s">
        <v>31</v>
      </c>
      <c r="H144" s="3">
        <v>62328</v>
      </c>
      <c r="I144" s="3"/>
    </row>
    <row r="145" spans="1:9" ht="15">
      <c r="A145" s="3">
        <v>1408</v>
      </c>
      <c r="B145" s="3" t="s">
        <v>116</v>
      </c>
      <c r="C145" s="3" t="s">
        <v>117</v>
      </c>
      <c r="D145" s="3" t="s">
        <v>48</v>
      </c>
      <c r="E145" s="3">
        <v>9</v>
      </c>
      <c r="F145" s="3" t="s">
        <v>78</v>
      </c>
      <c r="G145" s="3" t="s">
        <v>31</v>
      </c>
      <c r="H145" s="3">
        <v>37962</v>
      </c>
      <c r="I145" s="3"/>
    </row>
    <row r="146" spans="1:9" ht="15">
      <c r="A146" s="3">
        <v>1430</v>
      </c>
      <c r="B146" s="3" t="s">
        <v>122</v>
      </c>
      <c r="C146" s="3" t="s">
        <v>123</v>
      </c>
      <c r="D146" s="3" t="s">
        <v>124</v>
      </c>
      <c r="E146" s="3">
        <v>11</v>
      </c>
      <c r="F146" s="3" t="s">
        <v>83</v>
      </c>
      <c r="G146" s="3" t="s">
        <v>31</v>
      </c>
      <c r="H146" s="3">
        <v>80544</v>
      </c>
      <c r="I146" s="3"/>
    </row>
    <row r="147" spans="1:9" ht="15">
      <c r="A147" s="3">
        <v>1485</v>
      </c>
      <c r="B147" s="3" t="s">
        <v>137</v>
      </c>
      <c r="C147" s="3" t="s">
        <v>138</v>
      </c>
      <c r="D147" s="3" t="s">
        <v>94</v>
      </c>
      <c r="E147" s="3">
        <v>10</v>
      </c>
      <c r="F147" s="3" t="s">
        <v>139</v>
      </c>
      <c r="G147" s="3" t="s">
        <v>31</v>
      </c>
      <c r="H147" s="3">
        <v>134727</v>
      </c>
      <c r="I147" s="3"/>
    </row>
    <row r="148" spans="1:9" ht="15">
      <c r="A148" s="3">
        <v>1518</v>
      </c>
      <c r="B148" s="3" t="s">
        <v>142</v>
      </c>
      <c r="C148" s="3" t="s">
        <v>117</v>
      </c>
      <c r="D148" s="3" t="s">
        <v>143</v>
      </c>
      <c r="E148" s="3">
        <v>10</v>
      </c>
      <c r="F148" s="3" t="s">
        <v>78</v>
      </c>
      <c r="G148" s="3" t="s">
        <v>31</v>
      </c>
      <c r="H148" s="3">
        <v>36439</v>
      </c>
      <c r="I148" s="3"/>
    </row>
    <row r="149" spans="1:9" ht="15">
      <c r="A149" s="3">
        <v>1617</v>
      </c>
      <c r="B149" s="3" t="s">
        <v>162</v>
      </c>
      <c r="C149" s="3" t="s">
        <v>163</v>
      </c>
      <c r="D149" s="3" t="s">
        <v>74</v>
      </c>
      <c r="E149" s="3">
        <v>7</v>
      </c>
      <c r="F149" s="3" t="s">
        <v>78</v>
      </c>
      <c r="G149" s="3" t="s">
        <v>31</v>
      </c>
      <c r="H149" s="3">
        <v>71785</v>
      </c>
      <c r="I149" s="3">
        <v>13</v>
      </c>
    </row>
    <row r="150" spans="1:9" ht="15">
      <c r="A150" s="3">
        <v>1661</v>
      </c>
      <c r="B150" s="3" t="s">
        <v>171</v>
      </c>
      <c r="C150" s="3" t="s">
        <v>68</v>
      </c>
      <c r="D150" s="3" t="s">
        <v>48</v>
      </c>
      <c r="E150" s="3">
        <v>9</v>
      </c>
      <c r="F150" s="3" t="s">
        <v>78</v>
      </c>
      <c r="G150" s="3" t="s">
        <v>31</v>
      </c>
      <c r="H150" s="3">
        <v>37982</v>
      </c>
      <c r="I150" s="3"/>
    </row>
    <row r="151" spans="1:9" ht="15">
      <c r="A151" s="3">
        <v>1672</v>
      </c>
      <c r="B151" s="3" t="s">
        <v>172</v>
      </c>
      <c r="C151" s="3" t="s">
        <v>173</v>
      </c>
      <c r="D151" s="3" t="s">
        <v>160</v>
      </c>
      <c r="E151" s="3">
        <v>7</v>
      </c>
      <c r="F151" s="3" t="s">
        <v>78</v>
      </c>
      <c r="G151" s="3" t="s">
        <v>31</v>
      </c>
      <c r="H151" s="3">
        <v>71648</v>
      </c>
      <c r="I151" s="3">
        <v>5</v>
      </c>
    </row>
    <row r="152" spans="1:9" ht="15">
      <c r="A152" s="3">
        <v>1738</v>
      </c>
      <c r="B152" s="3" t="s">
        <v>184</v>
      </c>
      <c r="C152" s="3" t="s">
        <v>185</v>
      </c>
      <c r="D152" s="3" t="s">
        <v>16</v>
      </c>
      <c r="E152" s="3">
        <v>8</v>
      </c>
      <c r="F152" s="3" t="s">
        <v>78</v>
      </c>
      <c r="G152" s="3" t="s">
        <v>31</v>
      </c>
      <c r="H152" s="3">
        <v>36305</v>
      </c>
      <c r="I152" s="3"/>
    </row>
    <row r="153" spans="1:9" ht="15">
      <c r="A153" s="3">
        <v>1749</v>
      </c>
      <c r="B153" s="3" t="s">
        <v>186</v>
      </c>
      <c r="C153" s="3" t="s">
        <v>18</v>
      </c>
      <c r="D153" s="3" t="s">
        <v>187</v>
      </c>
      <c r="E153" s="3">
        <v>9</v>
      </c>
      <c r="F153" s="3" t="s">
        <v>83</v>
      </c>
      <c r="G153" s="3" t="s">
        <v>31</v>
      </c>
      <c r="H153" s="3">
        <v>34472</v>
      </c>
      <c r="I153" s="3"/>
    </row>
    <row r="154" spans="1:9" ht="15">
      <c r="A154" s="3">
        <v>1804</v>
      </c>
      <c r="B154" s="3" t="s">
        <v>196</v>
      </c>
      <c r="C154" s="3" t="s">
        <v>68</v>
      </c>
      <c r="D154" s="3" t="s">
        <v>24</v>
      </c>
      <c r="E154" s="3">
        <v>9</v>
      </c>
      <c r="F154" s="3" t="s">
        <v>78</v>
      </c>
      <c r="G154" s="3" t="s">
        <v>31</v>
      </c>
      <c r="H154" s="3">
        <v>33143</v>
      </c>
      <c r="I154" s="3">
        <v>10</v>
      </c>
    </row>
    <row r="155" spans="1:9" ht="15">
      <c r="A155" s="3">
        <v>1815</v>
      </c>
      <c r="B155" s="3" t="s">
        <v>197</v>
      </c>
      <c r="C155" s="3" t="s">
        <v>198</v>
      </c>
      <c r="D155" s="3"/>
      <c r="E155" s="3">
        <v>9</v>
      </c>
      <c r="F155" s="3" t="s">
        <v>30</v>
      </c>
      <c r="G155" s="3" t="s">
        <v>31</v>
      </c>
      <c r="H155" s="3">
        <v>46896</v>
      </c>
      <c r="I155" s="3"/>
    </row>
    <row r="156" spans="1:9" ht="15">
      <c r="A156" s="3">
        <v>1848</v>
      </c>
      <c r="B156" s="3" t="s">
        <v>202</v>
      </c>
      <c r="C156" s="3" t="s">
        <v>77</v>
      </c>
      <c r="D156" s="3" t="s">
        <v>48</v>
      </c>
      <c r="E156" s="3">
        <v>7</v>
      </c>
      <c r="F156" s="3" t="s">
        <v>78</v>
      </c>
      <c r="G156" s="3" t="s">
        <v>31</v>
      </c>
      <c r="H156" s="3">
        <v>71786</v>
      </c>
      <c r="I156" s="3">
        <v>7</v>
      </c>
    </row>
    <row r="157" spans="1:9" ht="15">
      <c r="A157" s="3">
        <v>1892</v>
      </c>
      <c r="B157" s="3" t="s">
        <v>209</v>
      </c>
      <c r="C157" s="3" t="s">
        <v>18</v>
      </c>
      <c r="D157" s="3" t="s">
        <v>160</v>
      </c>
      <c r="E157" s="3">
        <v>10</v>
      </c>
      <c r="F157" s="3" t="s">
        <v>78</v>
      </c>
      <c r="G157" s="3" t="s">
        <v>31</v>
      </c>
      <c r="H157" s="3">
        <v>33047</v>
      </c>
      <c r="I157" s="3"/>
    </row>
    <row r="158" spans="1:9" ht="15">
      <c r="A158" s="3">
        <v>1914</v>
      </c>
      <c r="B158" s="3" t="s">
        <v>212</v>
      </c>
      <c r="C158" s="3" t="s">
        <v>18</v>
      </c>
      <c r="D158" s="3" t="s">
        <v>213</v>
      </c>
      <c r="E158" s="3">
        <v>8</v>
      </c>
      <c r="F158" s="3" t="s">
        <v>214</v>
      </c>
      <c r="G158" s="3" t="s">
        <v>31</v>
      </c>
      <c r="H158" s="3">
        <v>41263</v>
      </c>
      <c r="I158" s="3"/>
    </row>
    <row r="159" spans="1:9" ht="15">
      <c r="A159" s="3">
        <v>2167</v>
      </c>
      <c r="B159" s="3" t="s">
        <v>256</v>
      </c>
      <c r="C159" s="3" t="s">
        <v>189</v>
      </c>
      <c r="D159" s="3" t="s">
        <v>61</v>
      </c>
      <c r="E159" s="3">
        <v>9</v>
      </c>
      <c r="F159" s="3" t="s">
        <v>78</v>
      </c>
      <c r="G159" s="3" t="s">
        <v>31</v>
      </c>
      <c r="H159" s="3">
        <v>36640</v>
      </c>
      <c r="I159" s="3"/>
    </row>
    <row r="160" spans="1:9" ht="15">
      <c r="A160" s="3">
        <v>2233</v>
      </c>
      <c r="B160" s="3" t="s">
        <v>264</v>
      </c>
      <c r="C160" s="3" t="s">
        <v>266</v>
      </c>
      <c r="D160" s="3" t="s">
        <v>267</v>
      </c>
      <c r="E160" s="3">
        <v>9</v>
      </c>
      <c r="F160" s="3" t="s">
        <v>268</v>
      </c>
      <c r="G160" s="3" t="s">
        <v>31</v>
      </c>
      <c r="H160" s="3">
        <v>84984</v>
      </c>
      <c r="I160" s="3"/>
    </row>
    <row r="161" spans="1:9" ht="15">
      <c r="A161" s="3">
        <v>2310</v>
      </c>
      <c r="B161" s="3" t="s">
        <v>277</v>
      </c>
      <c r="C161" s="3" t="s">
        <v>278</v>
      </c>
      <c r="D161" s="3" t="s">
        <v>160</v>
      </c>
      <c r="E161" s="3">
        <v>9</v>
      </c>
      <c r="F161" s="3" t="s">
        <v>78</v>
      </c>
      <c r="G161" s="3" t="s">
        <v>31</v>
      </c>
      <c r="H161" s="3">
        <v>36644</v>
      </c>
      <c r="I161" s="3"/>
    </row>
    <row r="162" spans="1:9" ht="15">
      <c r="A162" s="3">
        <v>2475</v>
      </c>
      <c r="B162" s="3" t="s">
        <v>308</v>
      </c>
      <c r="C162" s="3" t="s">
        <v>57</v>
      </c>
      <c r="D162" s="3" t="s">
        <v>190</v>
      </c>
      <c r="E162" s="3">
        <v>8</v>
      </c>
      <c r="F162" s="3" t="s">
        <v>78</v>
      </c>
      <c r="G162" s="3" t="s">
        <v>31</v>
      </c>
      <c r="H162" s="3">
        <v>36309</v>
      </c>
      <c r="I162" s="3"/>
    </row>
    <row r="163" spans="1:9" ht="15">
      <c r="A163" s="3">
        <v>2519</v>
      </c>
      <c r="B163" s="3" t="s">
        <v>317</v>
      </c>
      <c r="C163" s="3" t="s">
        <v>198</v>
      </c>
      <c r="D163" s="3" t="s">
        <v>74</v>
      </c>
      <c r="E163" s="3">
        <v>11</v>
      </c>
      <c r="F163" s="3" t="s">
        <v>78</v>
      </c>
      <c r="G163" s="3" t="s">
        <v>31</v>
      </c>
      <c r="H163" s="3">
        <v>19823</v>
      </c>
      <c r="I163" s="3"/>
    </row>
    <row r="164" spans="1:9" ht="15">
      <c r="A164" s="3">
        <v>2552</v>
      </c>
      <c r="B164" s="3" t="s">
        <v>323</v>
      </c>
      <c r="C164" s="3" t="s">
        <v>157</v>
      </c>
      <c r="D164" s="3" t="s">
        <v>80</v>
      </c>
      <c r="E164" s="3">
        <v>10</v>
      </c>
      <c r="F164" s="3" t="s">
        <v>78</v>
      </c>
      <c r="G164" s="3" t="s">
        <v>31</v>
      </c>
      <c r="H164" s="3">
        <v>29649</v>
      </c>
      <c r="I164" s="3"/>
    </row>
    <row r="165" spans="1:9" ht="15">
      <c r="A165" s="3">
        <v>2563</v>
      </c>
      <c r="B165" s="3" t="s">
        <v>324</v>
      </c>
      <c r="C165" s="3" t="s">
        <v>57</v>
      </c>
      <c r="D165" s="3" t="s">
        <v>252</v>
      </c>
      <c r="E165" s="3">
        <v>9</v>
      </c>
      <c r="F165" s="3" t="s">
        <v>325</v>
      </c>
      <c r="G165" s="3" t="s">
        <v>31</v>
      </c>
      <c r="H165" s="3">
        <v>109377</v>
      </c>
      <c r="I165" s="3"/>
    </row>
    <row r="166" spans="1:9" ht="15">
      <c r="A166" s="3">
        <v>2585</v>
      </c>
      <c r="B166" s="3" t="s">
        <v>328</v>
      </c>
      <c r="C166" s="3" t="s">
        <v>329</v>
      </c>
      <c r="D166" s="3" t="s">
        <v>330</v>
      </c>
      <c r="E166" s="3">
        <v>10</v>
      </c>
      <c r="F166" s="3" t="s">
        <v>331</v>
      </c>
      <c r="G166" s="3" t="s">
        <v>31</v>
      </c>
      <c r="H166" s="3">
        <v>30855</v>
      </c>
      <c r="I166" s="3"/>
    </row>
    <row r="167" spans="1:9" ht="15">
      <c r="A167" s="3">
        <v>2607</v>
      </c>
      <c r="B167" s="3" t="s">
        <v>332</v>
      </c>
      <c r="C167" s="3" t="s">
        <v>130</v>
      </c>
      <c r="D167" s="3" t="s">
        <v>24</v>
      </c>
      <c r="E167" s="3">
        <v>7</v>
      </c>
      <c r="F167" s="3" t="s">
        <v>78</v>
      </c>
      <c r="G167" s="3" t="s">
        <v>31</v>
      </c>
      <c r="H167" s="3">
        <v>71808</v>
      </c>
      <c r="I167" s="3"/>
    </row>
    <row r="168" spans="1:9" ht="15">
      <c r="A168" s="3">
        <v>2805</v>
      </c>
      <c r="B168" s="3" t="s">
        <v>357</v>
      </c>
      <c r="C168" s="3" t="s">
        <v>33</v>
      </c>
      <c r="D168" s="3" t="s">
        <v>358</v>
      </c>
      <c r="E168" s="3">
        <v>7</v>
      </c>
      <c r="F168" s="3" t="s">
        <v>359</v>
      </c>
      <c r="G168" s="3" t="s">
        <v>31</v>
      </c>
      <c r="H168" s="3">
        <v>54114</v>
      </c>
      <c r="I168" s="3">
        <v>8</v>
      </c>
    </row>
    <row r="169" spans="1:9" ht="15">
      <c r="A169" s="3">
        <v>2860</v>
      </c>
      <c r="B169" s="3" t="s">
        <v>364</v>
      </c>
      <c r="C169" s="3" t="s">
        <v>367</v>
      </c>
      <c r="D169" s="3" t="s">
        <v>368</v>
      </c>
      <c r="E169" s="3">
        <v>8</v>
      </c>
      <c r="F169" s="3" t="s">
        <v>369</v>
      </c>
      <c r="G169" s="3" t="s">
        <v>31</v>
      </c>
      <c r="H169" s="3">
        <v>48207</v>
      </c>
      <c r="I169" s="3"/>
    </row>
    <row r="170" spans="1:9" ht="15">
      <c r="A170" s="3">
        <v>2893</v>
      </c>
      <c r="B170" s="3" t="s">
        <v>375</v>
      </c>
      <c r="C170" s="3" t="s">
        <v>260</v>
      </c>
      <c r="D170" s="3" t="s">
        <v>51</v>
      </c>
      <c r="E170" s="3">
        <v>10</v>
      </c>
      <c r="F170" s="3" t="s">
        <v>376</v>
      </c>
      <c r="G170" s="3" t="s">
        <v>31</v>
      </c>
      <c r="H170" s="3">
        <v>110317</v>
      </c>
      <c r="I170" s="3"/>
    </row>
    <row r="171" spans="1:9" ht="15">
      <c r="A171" s="3">
        <v>3069</v>
      </c>
      <c r="B171" s="3" t="s">
        <v>396</v>
      </c>
      <c r="C171" s="3" t="s">
        <v>397</v>
      </c>
      <c r="D171" s="3" t="s">
        <v>61</v>
      </c>
      <c r="E171" s="3">
        <v>9</v>
      </c>
      <c r="F171" s="3" t="s">
        <v>78</v>
      </c>
      <c r="G171" s="3" t="s">
        <v>31</v>
      </c>
      <c r="H171" s="3">
        <v>36647</v>
      </c>
      <c r="I171" s="3"/>
    </row>
    <row r="172" spans="1:9" ht="15">
      <c r="A172" s="3">
        <v>3146</v>
      </c>
      <c r="B172" s="3" t="s">
        <v>407</v>
      </c>
      <c r="C172" s="3" t="s">
        <v>173</v>
      </c>
      <c r="D172" s="3" t="s">
        <v>134</v>
      </c>
      <c r="E172" s="3">
        <v>7</v>
      </c>
      <c r="F172" s="3" t="s">
        <v>78</v>
      </c>
      <c r="G172" s="3" t="s">
        <v>31</v>
      </c>
      <c r="H172" s="3">
        <v>71815</v>
      </c>
      <c r="I172" s="3">
        <v>6</v>
      </c>
    </row>
    <row r="173" spans="1:9" ht="15">
      <c r="A173" s="3">
        <v>3212</v>
      </c>
      <c r="B173" s="3" t="s">
        <v>415</v>
      </c>
      <c r="C173" s="3" t="s">
        <v>416</v>
      </c>
      <c r="D173" s="3" t="s">
        <v>417</v>
      </c>
      <c r="E173" s="3">
        <v>9</v>
      </c>
      <c r="F173" s="3" t="s">
        <v>78</v>
      </c>
      <c r="G173" s="3" t="s">
        <v>31</v>
      </c>
      <c r="H173" s="3">
        <v>29522</v>
      </c>
      <c r="I173" s="3"/>
    </row>
    <row r="174" spans="1:9" ht="15">
      <c r="A174" s="3">
        <v>3432</v>
      </c>
      <c r="B174" s="3" t="s">
        <v>439</v>
      </c>
      <c r="C174" s="3" t="s">
        <v>23</v>
      </c>
      <c r="D174" s="3" t="s">
        <v>440</v>
      </c>
      <c r="E174" s="3">
        <v>7</v>
      </c>
      <c r="F174" s="3" t="s">
        <v>78</v>
      </c>
      <c r="G174" s="3" t="s">
        <v>31</v>
      </c>
      <c r="H174" s="3">
        <v>71822</v>
      </c>
      <c r="I174" s="3">
        <v>9</v>
      </c>
    </row>
    <row r="175" spans="1:9" ht="15">
      <c r="A175" s="3">
        <v>3454</v>
      </c>
      <c r="B175" s="3" t="s">
        <v>442</v>
      </c>
      <c r="C175" s="3" t="s">
        <v>198</v>
      </c>
      <c r="D175" s="3" t="s">
        <v>166</v>
      </c>
      <c r="E175" s="3">
        <v>8</v>
      </c>
      <c r="F175" s="3" t="s">
        <v>83</v>
      </c>
      <c r="G175" s="3" t="s">
        <v>31</v>
      </c>
      <c r="H175" s="3">
        <v>51003</v>
      </c>
      <c r="I175" s="3"/>
    </row>
    <row r="176" spans="1:9" ht="15">
      <c r="A176" s="3">
        <v>3542</v>
      </c>
      <c r="B176" s="3" t="s">
        <v>453</v>
      </c>
      <c r="C176" s="3" t="s">
        <v>278</v>
      </c>
      <c r="D176" s="3" t="s">
        <v>134</v>
      </c>
      <c r="E176" s="3">
        <v>8</v>
      </c>
      <c r="F176" s="3" t="s">
        <v>83</v>
      </c>
      <c r="G176" s="3" t="s">
        <v>31</v>
      </c>
      <c r="H176" s="3">
        <v>51042</v>
      </c>
      <c r="I176" s="3"/>
    </row>
    <row r="177" spans="1:9" ht="15">
      <c r="A177" s="3">
        <v>3707</v>
      </c>
      <c r="B177" s="3" t="s">
        <v>472</v>
      </c>
      <c r="C177" s="3" t="s">
        <v>228</v>
      </c>
      <c r="D177" s="3" t="s">
        <v>120</v>
      </c>
      <c r="E177" s="3">
        <v>7</v>
      </c>
      <c r="F177" s="3" t="s">
        <v>78</v>
      </c>
      <c r="G177" s="3" t="s">
        <v>31</v>
      </c>
      <c r="H177" s="3">
        <v>71825</v>
      </c>
      <c r="I177" s="3"/>
    </row>
    <row r="178" spans="1:9" ht="15">
      <c r="A178" s="3">
        <v>3718</v>
      </c>
      <c r="B178" s="3" t="s">
        <v>473</v>
      </c>
      <c r="C178" s="3" t="s">
        <v>55</v>
      </c>
      <c r="D178" s="3" t="s">
        <v>160</v>
      </c>
      <c r="E178" s="3">
        <v>7</v>
      </c>
      <c r="F178" s="3" t="s">
        <v>78</v>
      </c>
      <c r="G178" s="3" t="s">
        <v>31</v>
      </c>
      <c r="H178" s="3">
        <v>71826</v>
      </c>
      <c r="I178" s="3"/>
    </row>
    <row r="179" spans="1:9" ht="15">
      <c r="A179" s="3">
        <v>3828</v>
      </c>
      <c r="B179" s="3" t="s">
        <v>487</v>
      </c>
      <c r="C179" s="3" t="s">
        <v>77</v>
      </c>
      <c r="D179" s="3" t="s">
        <v>283</v>
      </c>
      <c r="E179" s="3">
        <v>9</v>
      </c>
      <c r="F179" s="3" t="s">
        <v>78</v>
      </c>
      <c r="G179" s="3" t="s">
        <v>31</v>
      </c>
      <c r="H179" s="3">
        <v>36648</v>
      </c>
      <c r="I179" s="3"/>
    </row>
    <row r="180" spans="1:9" ht="15">
      <c r="A180" s="3">
        <v>3850</v>
      </c>
      <c r="B180" s="3" t="s">
        <v>488</v>
      </c>
      <c r="C180" s="3" t="s">
        <v>489</v>
      </c>
      <c r="D180" s="3" t="s">
        <v>289</v>
      </c>
      <c r="E180" s="3">
        <v>10</v>
      </c>
      <c r="F180" s="3" t="s">
        <v>83</v>
      </c>
      <c r="G180" s="3" t="s">
        <v>31</v>
      </c>
      <c r="H180" s="3">
        <v>34931</v>
      </c>
      <c r="I180" s="3"/>
    </row>
    <row r="181" spans="1:9" ht="15">
      <c r="A181" s="3">
        <v>3861</v>
      </c>
      <c r="B181" s="3" t="s">
        <v>490</v>
      </c>
      <c r="C181" s="3" t="s">
        <v>103</v>
      </c>
      <c r="D181" s="3" t="s">
        <v>61</v>
      </c>
      <c r="E181" s="3">
        <v>10</v>
      </c>
      <c r="F181" s="3" t="s">
        <v>359</v>
      </c>
      <c r="G181" s="3" t="s">
        <v>31</v>
      </c>
      <c r="H181" s="3">
        <v>41018</v>
      </c>
      <c r="I181" s="3"/>
    </row>
    <row r="182" spans="1:9" ht="15">
      <c r="A182" s="3">
        <v>4015</v>
      </c>
      <c r="B182" s="3" t="s">
        <v>510</v>
      </c>
      <c r="C182" s="3" t="s">
        <v>215</v>
      </c>
      <c r="D182" s="3" t="s">
        <v>16</v>
      </c>
      <c r="E182" s="3">
        <v>7</v>
      </c>
      <c r="F182" s="3" t="s">
        <v>78</v>
      </c>
      <c r="G182" s="3" t="s">
        <v>31</v>
      </c>
      <c r="H182" s="3">
        <v>71830</v>
      </c>
      <c r="I182" s="3"/>
    </row>
    <row r="183" spans="1:9" ht="15">
      <c r="A183" s="3">
        <v>4037</v>
      </c>
      <c r="B183" s="3" t="s">
        <v>512</v>
      </c>
      <c r="C183" s="3" t="s">
        <v>47</v>
      </c>
      <c r="D183" s="3" t="s">
        <v>341</v>
      </c>
      <c r="E183" s="3">
        <v>7</v>
      </c>
      <c r="F183" s="3" t="s">
        <v>78</v>
      </c>
      <c r="G183" s="3" t="s">
        <v>31</v>
      </c>
      <c r="H183" s="3">
        <v>71832</v>
      </c>
      <c r="I183" s="3"/>
    </row>
    <row r="184" spans="1:9" ht="15">
      <c r="A184" s="3">
        <v>4114</v>
      </c>
      <c r="B184" s="3" t="s">
        <v>518</v>
      </c>
      <c r="C184" s="3" t="s">
        <v>201</v>
      </c>
      <c r="D184" s="3" t="s">
        <v>94</v>
      </c>
      <c r="E184" s="3">
        <v>9</v>
      </c>
      <c r="F184" s="3" t="s">
        <v>519</v>
      </c>
      <c r="G184" s="3" t="s">
        <v>31</v>
      </c>
      <c r="H184" s="3">
        <v>64868</v>
      </c>
      <c r="I184" s="3"/>
    </row>
    <row r="185" spans="1:9" ht="15">
      <c r="A185" s="3">
        <v>4224</v>
      </c>
      <c r="B185" s="3" t="s">
        <v>533</v>
      </c>
      <c r="C185" s="3" t="s">
        <v>222</v>
      </c>
      <c r="D185" s="3" t="s">
        <v>534</v>
      </c>
      <c r="E185" s="3">
        <v>11</v>
      </c>
      <c r="F185" s="3" t="s">
        <v>78</v>
      </c>
      <c r="G185" s="3" t="s">
        <v>31</v>
      </c>
      <c r="H185" s="3">
        <v>15120</v>
      </c>
      <c r="I185" s="3"/>
    </row>
    <row r="186" spans="1:9" ht="15">
      <c r="A186" s="3">
        <v>4268</v>
      </c>
      <c r="B186" s="3" t="s">
        <v>537</v>
      </c>
      <c r="C186" s="3" t="s">
        <v>538</v>
      </c>
      <c r="D186" s="3" t="s">
        <v>289</v>
      </c>
      <c r="E186" s="3">
        <v>10</v>
      </c>
      <c r="F186" s="3" t="s">
        <v>83</v>
      </c>
      <c r="G186" s="3" t="s">
        <v>31</v>
      </c>
      <c r="H186" s="3">
        <v>34412</v>
      </c>
      <c r="I186" s="3"/>
    </row>
    <row r="187" spans="1:9" ht="15">
      <c r="A187" s="3">
        <v>4499</v>
      </c>
      <c r="B187" s="3" t="s">
        <v>559</v>
      </c>
      <c r="C187" s="3" t="s">
        <v>28</v>
      </c>
      <c r="D187" s="3" t="s">
        <v>61</v>
      </c>
      <c r="E187" s="3">
        <v>11</v>
      </c>
      <c r="F187" s="3" t="s">
        <v>359</v>
      </c>
      <c r="G187" s="3" t="s">
        <v>31</v>
      </c>
      <c r="H187" s="3">
        <v>83986</v>
      </c>
      <c r="I187" s="3"/>
    </row>
    <row r="188" spans="1:9" ht="15">
      <c r="A188" s="3">
        <v>4532</v>
      </c>
      <c r="B188" s="3" t="s">
        <v>563</v>
      </c>
      <c r="C188" s="3" t="s">
        <v>28</v>
      </c>
      <c r="D188" s="3" t="s">
        <v>564</v>
      </c>
      <c r="E188" s="3">
        <v>9</v>
      </c>
      <c r="F188" s="3" t="s">
        <v>565</v>
      </c>
      <c r="G188" s="3" t="s">
        <v>31</v>
      </c>
      <c r="H188" s="3">
        <v>39082</v>
      </c>
      <c r="I188" s="3">
        <v>9</v>
      </c>
    </row>
    <row r="189" spans="1:9" ht="15">
      <c r="A189" s="3">
        <v>4598</v>
      </c>
      <c r="B189" s="3" t="s">
        <v>572</v>
      </c>
      <c r="C189" s="3" t="s">
        <v>119</v>
      </c>
      <c r="D189" s="3" t="s">
        <v>19</v>
      </c>
      <c r="E189" s="3">
        <v>8</v>
      </c>
      <c r="F189" s="3" t="s">
        <v>83</v>
      </c>
      <c r="G189" s="3" t="s">
        <v>31</v>
      </c>
      <c r="H189" s="3">
        <v>42937</v>
      </c>
      <c r="I189" s="3"/>
    </row>
    <row r="190" spans="1:9" ht="15">
      <c r="A190" s="3">
        <v>4653</v>
      </c>
      <c r="B190" s="3" t="s">
        <v>578</v>
      </c>
      <c r="C190" s="3" t="s">
        <v>68</v>
      </c>
      <c r="D190" s="3" t="s">
        <v>283</v>
      </c>
      <c r="E190" s="3">
        <v>8</v>
      </c>
      <c r="F190" s="3" t="s">
        <v>83</v>
      </c>
      <c r="G190" s="3" t="s">
        <v>31</v>
      </c>
      <c r="H190" s="3">
        <v>42947</v>
      </c>
      <c r="I190" s="3">
        <v>14</v>
      </c>
    </row>
    <row r="191" spans="1:9" ht="15">
      <c r="A191" s="3">
        <v>4752</v>
      </c>
      <c r="B191" s="3" t="s">
        <v>588</v>
      </c>
      <c r="C191" s="3" t="s">
        <v>70</v>
      </c>
      <c r="D191" s="3" t="s">
        <v>61</v>
      </c>
      <c r="E191" s="3">
        <v>11</v>
      </c>
      <c r="F191" s="3" t="s">
        <v>83</v>
      </c>
      <c r="G191" s="3" t="s">
        <v>31</v>
      </c>
      <c r="H191" s="3">
        <v>56335</v>
      </c>
      <c r="I191" s="3"/>
    </row>
    <row r="192" spans="1:9" ht="15">
      <c r="A192" s="3">
        <v>4807</v>
      </c>
      <c r="B192" s="3" t="s">
        <v>593</v>
      </c>
      <c r="C192" s="3" t="s">
        <v>185</v>
      </c>
      <c r="D192" s="3" t="s">
        <v>166</v>
      </c>
      <c r="E192" s="3">
        <v>7</v>
      </c>
      <c r="F192" s="3" t="s">
        <v>30</v>
      </c>
      <c r="G192" s="3" t="s">
        <v>31</v>
      </c>
      <c r="H192" s="3">
        <v>75181</v>
      </c>
      <c r="I192" s="3">
        <v>7</v>
      </c>
    </row>
    <row r="193" spans="1:9" ht="15">
      <c r="A193" s="3">
        <v>4840</v>
      </c>
      <c r="B193" s="3" t="s">
        <v>596</v>
      </c>
      <c r="C193" s="3" t="s">
        <v>103</v>
      </c>
      <c r="D193" s="3" t="s">
        <v>281</v>
      </c>
      <c r="E193" s="3">
        <v>8</v>
      </c>
      <c r="F193" s="3" t="s">
        <v>78</v>
      </c>
      <c r="G193" s="3" t="s">
        <v>31</v>
      </c>
      <c r="H193" s="3">
        <v>36317</v>
      </c>
      <c r="I193" s="3"/>
    </row>
    <row r="194" spans="1:9" ht="15">
      <c r="A194" s="3">
        <v>4851</v>
      </c>
      <c r="B194" s="3" t="s">
        <v>597</v>
      </c>
      <c r="C194" s="3" t="s">
        <v>598</v>
      </c>
      <c r="D194" s="3" t="s">
        <v>599</v>
      </c>
      <c r="E194" s="3">
        <v>8</v>
      </c>
      <c r="F194" s="3" t="s">
        <v>78</v>
      </c>
      <c r="G194" s="3" t="s">
        <v>31</v>
      </c>
      <c r="H194" s="3">
        <v>36320</v>
      </c>
      <c r="I194" s="3">
        <v>12</v>
      </c>
    </row>
    <row r="195" spans="1:9" ht="15">
      <c r="A195" s="3">
        <v>4961</v>
      </c>
      <c r="B195" s="3" t="s">
        <v>607</v>
      </c>
      <c r="C195" s="3" t="s">
        <v>146</v>
      </c>
      <c r="D195" s="3" t="s">
        <v>608</v>
      </c>
      <c r="E195" s="3">
        <v>9</v>
      </c>
      <c r="F195" s="3" t="s">
        <v>78</v>
      </c>
      <c r="G195" s="3" t="s">
        <v>31</v>
      </c>
      <c r="H195" s="3">
        <v>32837</v>
      </c>
      <c r="I195" s="3">
        <v>10</v>
      </c>
    </row>
    <row r="196" spans="1:9" ht="15">
      <c r="A196" s="3">
        <v>5049</v>
      </c>
      <c r="B196" s="3" t="s">
        <v>616</v>
      </c>
      <c r="C196" s="3" t="s">
        <v>288</v>
      </c>
      <c r="D196" s="3" t="s">
        <v>82</v>
      </c>
      <c r="E196" s="3">
        <v>10</v>
      </c>
      <c r="F196" s="3" t="s">
        <v>78</v>
      </c>
      <c r="G196" s="3" t="s">
        <v>31</v>
      </c>
      <c r="H196" s="3">
        <v>29618</v>
      </c>
      <c r="I196" s="3">
        <v>10</v>
      </c>
    </row>
    <row r="197" spans="1:9" ht="15">
      <c r="A197" s="3">
        <v>5192</v>
      </c>
      <c r="B197" s="3" t="s">
        <v>632</v>
      </c>
      <c r="C197" s="3" t="s">
        <v>365</v>
      </c>
      <c r="D197" s="3" t="s">
        <v>633</v>
      </c>
      <c r="E197" s="3">
        <v>8</v>
      </c>
      <c r="F197" s="3" t="s">
        <v>634</v>
      </c>
      <c r="G197" s="3" t="s">
        <v>31</v>
      </c>
      <c r="H197" s="3">
        <v>43041</v>
      </c>
      <c r="I197" s="3"/>
    </row>
    <row r="198" spans="1:9" ht="15">
      <c r="A198" s="3">
        <v>5280</v>
      </c>
      <c r="B198" s="3" t="s">
        <v>646</v>
      </c>
      <c r="C198" s="3" t="s">
        <v>177</v>
      </c>
      <c r="D198" s="3" t="s">
        <v>51</v>
      </c>
      <c r="E198" s="3">
        <v>11</v>
      </c>
      <c r="F198" s="3" t="s">
        <v>30</v>
      </c>
      <c r="G198" s="3" t="s">
        <v>31</v>
      </c>
      <c r="H198" s="3">
        <v>15565</v>
      </c>
      <c r="I198" s="3"/>
    </row>
    <row r="199" spans="1:9" ht="15">
      <c r="A199" s="3">
        <v>5412</v>
      </c>
      <c r="B199" s="3" t="s">
        <v>659</v>
      </c>
      <c r="C199" s="3" t="s">
        <v>15</v>
      </c>
      <c r="D199" s="3" t="s">
        <v>576</v>
      </c>
      <c r="E199" s="3">
        <v>9</v>
      </c>
      <c r="F199" s="3" t="s">
        <v>78</v>
      </c>
      <c r="G199" s="3" t="s">
        <v>31</v>
      </c>
      <c r="H199" s="3">
        <v>36655</v>
      </c>
      <c r="I199" s="3"/>
    </row>
    <row r="200" spans="1:9" ht="15">
      <c r="A200" s="3">
        <v>5533</v>
      </c>
      <c r="B200" s="3" t="s">
        <v>674</v>
      </c>
      <c r="C200" s="3" t="s">
        <v>286</v>
      </c>
      <c r="D200" s="3" t="s">
        <v>281</v>
      </c>
      <c r="E200" s="3">
        <v>8</v>
      </c>
      <c r="F200" s="3" t="s">
        <v>359</v>
      </c>
      <c r="G200" s="3" t="s">
        <v>31</v>
      </c>
      <c r="H200" s="3">
        <v>28772</v>
      </c>
      <c r="I200" s="3">
        <v>11</v>
      </c>
    </row>
    <row r="201" spans="1:9" ht="15">
      <c r="A201" s="3">
        <v>5544</v>
      </c>
      <c r="B201" s="3" t="s">
        <v>675</v>
      </c>
      <c r="C201" s="3" t="s">
        <v>258</v>
      </c>
      <c r="D201" s="3" t="s">
        <v>676</v>
      </c>
      <c r="E201" s="3">
        <v>8</v>
      </c>
      <c r="F201" s="3" t="s">
        <v>83</v>
      </c>
      <c r="G201" s="3" t="s">
        <v>31</v>
      </c>
      <c r="H201" s="3">
        <v>51031</v>
      </c>
      <c r="I201" s="3"/>
    </row>
    <row r="202" spans="1:9" ht="15">
      <c r="A202" s="3">
        <v>5654</v>
      </c>
      <c r="B202" s="3" t="s">
        <v>687</v>
      </c>
      <c r="C202" s="3" t="s">
        <v>260</v>
      </c>
      <c r="D202" s="3" t="s">
        <v>24</v>
      </c>
      <c r="E202" s="3">
        <v>9</v>
      </c>
      <c r="F202" s="3" t="s">
        <v>78</v>
      </c>
      <c r="G202" s="3" t="s">
        <v>31</v>
      </c>
      <c r="H202" s="3">
        <v>32836</v>
      </c>
      <c r="I202" s="3">
        <v>9</v>
      </c>
    </row>
    <row r="203" spans="1:9" ht="15">
      <c r="A203" s="3">
        <v>5665</v>
      </c>
      <c r="B203" s="3" t="s">
        <v>688</v>
      </c>
      <c r="C203" s="3" t="s">
        <v>103</v>
      </c>
      <c r="D203" s="3" t="s">
        <v>80</v>
      </c>
      <c r="E203" s="3">
        <v>8</v>
      </c>
      <c r="F203" s="3" t="s">
        <v>78</v>
      </c>
      <c r="G203" s="3" t="s">
        <v>31</v>
      </c>
      <c r="H203" s="3">
        <v>36326</v>
      </c>
      <c r="I203" s="3">
        <v>11</v>
      </c>
    </row>
    <row r="204" spans="1:9" ht="15">
      <c r="A204" s="3">
        <v>5995</v>
      </c>
      <c r="B204" s="3" t="s">
        <v>723</v>
      </c>
      <c r="C204" s="3" t="s">
        <v>103</v>
      </c>
      <c r="D204" s="3" t="s">
        <v>190</v>
      </c>
      <c r="E204" s="3">
        <v>10</v>
      </c>
      <c r="F204" s="3" t="s">
        <v>30</v>
      </c>
      <c r="G204" s="3" t="s">
        <v>31</v>
      </c>
      <c r="H204" s="3">
        <v>82765</v>
      </c>
      <c r="I204" s="3"/>
    </row>
    <row r="205" spans="1:9" ht="15">
      <c r="A205" s="3">
        <v>6072</v>
      </c>
      <c r="B205" s="3" t="s">
        <v>730</v>
      </c>
      <c r="C205" s="3" t="s">
        <v>57</v>
      </c>
      <c r="D205" s="3" t="s">
        <v>48</v>
      </c>
      <c r="E205" s="3">
        <v>9</v>
      </c>
      <c r="F205" s="3" t="s">
        <v>78</v>
      </c>
      <c r="G205" s="3" t="s">
        <v>31</v>
      </c>
      <c r="H205" s="3">
        <v>36658</v>
      </c>
      <c r="I205" s="3"/>
    </row>
    <row r="206" spans="1:9" ht="15">
      <c r="A206" s="3">
        <v>6248</v>
      </c>
      <c r="B206" s="3" t="s">
        <v>748</v>
      </c>
      <c r="C206" s="3" t="s">
        <v>68</v>
      </c>
      <c r="D206" s="3" t="s">
        <v>477</v>
      </c>
      <c r="E206" s="3">
        <v>9</v>
      </c>
      <c r="F206" s="3" t="s">
        <v>359</v>
      </c>
      <c r="G206" s="3" t="s">
        <v>31</v>
      </c>
      <c r="H206" s="3">
        <v>28992</v>
      </c>
      <c r="I206" s="3"/>
    </row>
    <row r="207" spans="1:9" ht="15">
      <c r="A207" s="3">
        <v>6402</v>
      </c>
      <c r="B207" s="3" t="s">
        <v>763</v>
      </c>
      <c r="C207" s="3" t="s">
        <v>245</v>
      </c>
      <c r="D207" s="3" t="s">
        <v>267</v>
      </c>
      <c r="E207" s="3">
        <v>8</v>
      </c>
      <c r="F207" s="3" t="s">
        <v>359</v>
      </c>
      <c r="G207" s="3" t="s">
        <v>31</v>
      </c>
      <c r="H207" s="3">
        <v>55014</v>
      </c>
      <c r="I207" s="3">
        <v>8</v>
      </c>
    </row>
    <row r="208" spans="1:9" ht="15">
      <c r="A208" s="3">
        <v>6457</v>
      </c>
      <c r="B208" s="3" t="s">
        <v>768</v>
      </c>
      <c r="C208" s="3" t="s">
        <v>109</v>
      </c>
      <c r="D208" s="3" t="s">
        <v>769</v>
      </c>
      <c r="E208" s="3">
        <v>9</v>
      </c>
      <c r="F208" s="3" t="s">
        <v>30</v>
      </c>
      <c r="G208" s="3" t="s">
        <v>31</v>
      </c>
      <c r="H208" s="3">
        <v>82812</v>
      </c>
      <c r="I208" s="3"/>
    </row>
    <row r="209" spans="1:9" ht="15">
      <c r="A209" s="3">
        <v>6490</v>
      </c>
      <c r="B209" s="3" t="s">
        <v>775</v>
      </c>
      <c r="C209" s="3" t="s">
        <v>157</v>
      </c>
      <c r="D209" s="3" t="s">
        <v>111</v>
      </c>
      <c r="E209" s="3">
        <v>7</v>
      </c>
      <c r="F209" s="3" t="s">
        <v>78</v>
      </c>
      <c r="G209" s="3" t="s">
        <v>31</v>
      </c>
      <c r="H209" s="3">
        <v>71837</v>
      </c>
      <c r="I209" s="3"/>
    </row>
    <row r="210" spans="1:9" ht="15">
      <c r="A210" s="3">
        <v>6501</v>
      </c>
      <c r="B210" s="3" t="s">
        <v>776</v>
      </c>
      <c r="C210" s="3" t="s">
        <v>77</v>
      </c>
      <c r="D210" s="3" t="s">
        <v>65</v>
      </c>
      <c r="E210" s="3">
        <v>10</v>
      </c>
      <c r="F210" s="3" t="s">
        <v>78</v>
      </c>
      <c r="G210" s="3" t="s">
        <v>31</v>
      </c>
      <c r="H210" s="3">
        <v>29620</v>
      </c>
      <c r="I210" s="3">
        <v>9</v>
      </c>
    </row>
    <row r="211" spans="1:9" ht="15">
      <c r="A211" s="3">
        <v>6545</v>
      </c>
      <c r="B211" s="3" t="s">
        <v>781</v>
      </c>
      <c r="C211" s="3" t="s">
        <v>55</v>
      </c>
      <c r="D211" s="3" t="s">
        <v>289</v>
      </c>
      <c r="E211" s="3">
        <v>8</v>
      </c>
      <c r="F211" s="3" t="s">
        <v>78</v>
      </c>
      <c r="G211" s="3" t="s">
        <v>31</v>
      </c>
      <c r="H211" s="3">
        <v>36333</v>
      </c>
      <c r="I211" s="3"/>
    </row>
    <row r="212" spans="1:9" ht="15">
      <c r="A212" s="3">
        <v>6743</v>
      </c>
      <c r="B212" s="3" t="s">
        <v>800</v>
      </c>
      <c r="C212" s="3" t="s">
        <v>421</v>
      </c>
      <c r="D212" s="3" t="s">
        <v>65</v>
      </c>
      <c r="E212" s="3">
        <v>8</v>
      </c>
      <c r="F212" s="3" t="s">
        <v>30</v>
      </c>
      <c r="G212" s="3" t="s">
        <v>31</v>
      </c>
      <c r="H212" s="3">
        <v>55402</v>
      </c>
      <c r="I212" s="3"/>
    </row>
    <row r="213" spans="1:9" ht="15">
      <c r="A213" s="3">
        <v>6842</v>
      </c>
      <c r="B213" s="3" t="s">
        <v>809</v>
      </c>
      <c r="C213" s="3" t="s">
        <v>201</v>
      </c>
      <c r="D213" s="3" t="s">
        <v>80</v>
      </c>
      <c r="E213" s="3">
        <v>10</v>
      </c>
      <c r="F213" s="3" t="s">
        <v>78</v>
      </c>
      <c r="G213" s="3" t="s">
        <v>31</v>
      </c>
      <c r="H213" s="3">
        <v>29656</v>
      </c>
      <c r="I213" s="3"/>
    </row>
    <row r="214" spans="1:9" ht="15">
      <c r="A214" s="3">
        <v>7007</v>
      </c>
      <c r="B214" s="3" t="s">
        <v>826</v>
      </c>
      <c r="C214" s="3" t="s">
        <v>57</v>
      </c>
      <c r="D214" s="3" t="s">
        <v>274</v>
      </c>
      <c r="E214" s="3">
        <v>10</v>
      </c>
      <c r="F214" s="3" t="s">
        <v>30</v>
      </c>
      <c r="G214" s="3" t="s">
        <v>31</v>
      </c>
      <c r="H214" s="3">
        <v>82726</v>
      </c>
      <c r="I214" s="3"/>
    </row>
    <row r="215" spans="1:9" ht="15">
      <c r="A215" s="3">
        <v>7018</v>
      </c>
      <c r="B215" s="3" t="s">
        <v>827</v>
      </c>
      <c r="C215" s="3" t="s">
        <v>828</v>
      </c>
      <c r="D215" s="3" t="s">
        <v>134</v>
      </c>
      <c r="E215" s="3">
        <v>11</v>
      </c>
      <c r="F215" s="3" t="s">
        <v>83</v>
      </c>
      <c r="G215" s="3" t="s">
        <v>31</v>
      </c>
      <c r="H215" s="3">
        <v>119804</v>
      </c>
      <c r="I215" s="3"/>
    </row>
    <row r="216" spans="1:9" ht="15">
      <c r="A216" s="7">
        <v>7502</v>
      </c>
      <c r="B216" s="7" t="s">
        <v>865</v>
      </c>
      <c r="C216" s="7" t="s">
        <v>848</v>
      </c>
      <c r="D216" s="7" t="s">
        <v>440</v>
      </c>
      <c r="E216" s="7">
        <v>10</v>
      </c>
      <c r="F216" s="3" t="s">
        <v>78</v>
      </c>
      <c r="G216" s="7" t="s">
        <v>866</v>
      </c>
      <c r="H216" s="3">
        <v>119804</v>
      </c>
      <c r="I216">
        <v>9</v>
      </c>
    </row>
    <row r="217" spans="1:9" ht="15">
      <c r="A217" s="3">
        <v>1100</v>
      </c>
      <c r="B217" s="3" t="s">
        <v>22</v>
      </c>
      <c r="C217" s="3" t="s">
        <v>23</v>
      </c>
      <c r="D217" s="3" t="s">
        <v>24</v>
      </c>
      <c r="E217" s="3">
        <v>10</v>
      </c>
      <c r="F217" s="3" t="s">
        <v>25</v>
      </c>
      <c r="G217" s="3" t="s">
        <v>26</v>
      </c>
      <c r="H217" s="3">
        <v>126737</v>
      </c>
      <c r="I217" s="3"/>
    </row>
    <row r="218" spans="1:9" ht="15">
      <c r="A218" s="3">
        <v>1122</v>
      </c>
      <c r="B218" s="3" t="s">
        <v>32</v>
      </c>
      <c r="C218" s="3" t="s">
        <v>33</v>
      </c>
      <c r="D218" s="3" t="s">
        <v>34</v>
      </c>
      <c r="E218" s="3">
        <v>8</v>
      </c>
      <c r="F218" s="3" t="s">
        <v>25</v>
      </c>
      <c r="G218" s="3" t="s">
        <v>26</v>
      </c>
      <c r="H218" s="3">
        <v>47078</v>
      </c>
      <c r="I218" s="3"/>
    </row>
    <row r="219" spans="1:9" ht="15">
      <c r="A219" s="3">
        <v>1309</v>
      </c>
      <c r="B219" s="3" t="s">
        <v>88</v>
      </c>
      <c r="C219" s="3" t="s">
        <v>89</v>
      </c>
      <c r="D219" s="3" t="s">
        <v>90</v>
      </c>
      <c r="E219" s="3">
        <v>7</v>
      </c>
      <c r="F219" s="3" t="s">
        <v>91</v>
      </c>
      <c r="G219" s="3" t="s">
        <v>26</v>
      </c>
      <c r="H219" s="3">
        <v>127295</v>
      </c>
      <c r="I219" s="3"/>
    </row>
    <row r="220" spans="1:9" ht="15">
      <c r="A220" s="3">
        <v>1320</v>
      </c>
      <c r="B220" s="3" t="s">
        <v>92</v>
      </c>
      <c r="C220" s="3" t="s">
        <v>93</v>
      </c>
      <c r="D220" s="3" t="s">
        <v>94</v>
      </c>
      <c r="E220" s="3">
        <v>8</v>
      </c>
      <c r="F220" s="3" t="s">
        <v>25</v>
      </c>
      <c r="G220" s="3" t="s">
        <v>26</v>
      </c>
      <c r="H220" s="3">
        <v>29231</v>
      </c>
      <c r="I220" s="3"/>
    </row>
    <row r="221" spans="1:9" ht="15">
      <c r="A221" s="3">
        <v>1331</v>
      </c>
      <c r="B221" s="3" t="s">
        <v>95</v>
      </c>
      <c r="C221" s="3" t="s">
        <v>96</v>
      </c>
      <c r="D221" s="3" t="s">
        <v>58</v>
      </c>
      <c r="E221" s="3">
        <v>10</v>
      </c>
      <c r="F221" s="3" t="s">
        <v>97</v>
      </c>
      <c r="G221" s="3" t="s">
        <v>26</v>
      </c>
      <c r="H221" s="3">
        <v>27868</v>
      </c>
      <c r="I221" s="3">
        <v>0</v>
      </c>
    </row>
    <row r="222" spans="1:9" ht="15">
      <c r="A222" s="3">
        <v>1375</v>
      </c>
      <c r="B222" s="3" t="s">
        <v>108</v>
      </c>
      <c r="C222" s="3" t="s">
        <v>109</v>
      </c>
      <c r="D222" s="3" t="s">
        <v>65</v>
      </c>
      <c r="E222" s="3">
        <v>10</v>
      </c>
      <c r="F222" s="3" t="s">
        <v>25</v>
      </c>
      <c r="G222" s="3" t="s">
        <v>26</v>
      </c>
      <c r="H222" s="3">
        <v>48247</v>
      </c>
      <c r="I222" s="3">
        <v>25</v>
      </c>
    </row>
    <row r="223" spans="1:9" ht="15">
      <c r="A223" s="3">
        <v>1397</v>
      </c>
      <c r="B223" s="3" t="s">
        <v>112</v>
      </c>
      <c r="C223" s="3" t="s">
        <v>113</v>
      </c>
      <c r="D223" s="3" t="s">
        <v>114</v>
      </c>
      <c r="E223" s="3">
        <v>7</v>
      </c>
      <c r="F223" s="3" t="s">
        <v>115</v>
      </c>
      <c r="G223" s="3" t="s">
        <v>26</v>
      </c>
      <c r="H223" s="3">
        <v>71897</v>
      </c>
      <c r="I223" s="3"/>
    </row>
    <row r="224" spans="1:9" ht="15">
      <c r="A224" s="3">
        <v>1496</v>
      </c>
      <c r="B224" s="3" t="s">
        <v>140</v>
      </c>
      <c r="C224" s="3" t="s">
        <v>103</v>
      </c>
      <c r="D224" s="3" t="s">
        <v>94</v>
      </c>
      <c r="E224" s="3">
        <v>10</v>
      </c>
      <c r="F224" s="3" t="s">
        <v>25</v>
      </c>
      <c r="G224" s="3" t="s">
        <v>26</v>
      </c>
      <c r="H224" s="3">
        <v>47151</v>
      </c>
      <c r="I224" s="3"/>
    </row>
    <row r="225" spans="1:9" ht="15">
      <c r="A225" s="3">
        <v>1529</v>
      </c>
      <c r="B225" s="3" t="s">
        <v>144</v>
      </c>
      <c r="C225" s="3" t="s">
        <v>126</v>
      </c>
      <c r="D225" s="3" t="s">
        <v>61</v>
      </c>
      <c r="E225" s="3">
        <v>8</v>
      </c>
      <c r="F225" s="3" t="s">
        <v>115</v>
      </c>
      <c r="G225" s="3" t="s">
        <v>26</v>
      </c>
      <c r="H225" s="3">
        <v>41554</v>
      </c>
      <c r="I225" s="3">
        <v>11</v>
      </c>
    </row>
    <row r="226" spans="1:9" ht="15">
      <c r="A226" s="3">
        <v>1628</v>
      </c>
      <c r="B226" s="3" t="s">
        <v>164</v>
      </c>
      <c r="C226" s="3" t="s">
        <v>165</v>
      </c>
      <c r="D226" s="3" t="s">
        <v>166</v>
      </c>
      <c r="E226" s="3">
        <v>7</v>
      </c>
      <c r="F226" s="3" t="s">
        <v>115</v>
      </c>
      <c r="G226" s="3" t="s">
        <v>26</v>
      </c>
      <c r="H226" s="3">
        <v>68279</v>
      </c>
      <c r="I226" s="3">
        <v>10</v>
      </c>
    </row>
    <row r="227" spans="1:9" ht="15">
      <c r="A227" s="3">
        <v>1650</v>
      </c>
      <c r="B227" s="3" t="s">
        <v>170</v>
      </c>
      <c r="C227" s="3" t="s">
        <v>103</v>
      </c>
      <c r="D227" s="3" t="s">
        <v>24</v>
      </c>
      <c r="E227" s="3">
        <v>8</v>
      </c>
      <c r="F227" s="3" t="s">
        <v>25</v>
      </c>
      <c r="G227" s="3" t="s">
        <v>26</v>
      </c>
      <c r="H227" s="3">
        <v>69937</v>
      </c>
      <c r="I227" s="3"/>
    </row>
    <row r="228" spans="1:9" ht="15">
      <c r="A228" s="3">
        <v>1705</v>
      </c>
      <c r="B228" s="3" t="s">
        <v>178</v>
      </c>
      <c r="C228" s="3" t="s">
        <v>57</v>
      </c>
      <c r="D228" s="3" t="s">
        <v>158</v>
      </c>
      <c r="E228" s="3">
        <v>9</v>
      </c>
      <c r="F228" s="3" t="s">
        <v>179</v>
      </c>
      <c r="G228" s="3" t="s">
        <v>26</v>
      </c>
      <c r="H228" s="3">
        <v>31805</v>
      </c>
      <c r="I228" s="3">
        <v>0</v>
      </c>
    </row>
    <row r="229" spans="1:9" ht="15">
      <c r="A229" s="3">
        <v>1716</v>
      </c>
      <c r="B229" s="3" t="s">
        <v>180</v>
      </c>
      <c r="C229" s="3" t="s">
        <v>15</v>
      </c>
      <c r="D229" s="3" t="s">
        <v>166</v>
      </c>
      <c r="E229" s="3">
        <v>8</v>
      </c>
      <c r="F229" s="3" t="s">
        <v>115</v>
      </c>
      <c r="G229" s="3" t="s">
        <v>26</v>
      </c>
      <c r="H229" s="3">
        <v>40940</v>
      </c>
      <c r="I229" s="3"/>
    </row>
    <row r="230" spans="1:9" ht="15">
      <c r="A230" s="3">
        <v>1727</v>
      </c>
      <c r="B230" s="3" t="s">
        <v>181</v>
      </c>
      <c r="C230" s="3" t="s">
        <v>23</v>
      </c>
      <c r="D230" s="3" t="s">
        <v>182</v>
      </c>
      <c r="E230" s="3">
        <v>8</v>
      </c>
      <c r="F230" s="3" t="s">
        <v>183</v>
      </c>
      <c r="G230" s="3" t="s">
        <v>26</v>
      </c>
      <c r="H230" s="3">
        <v>28379</v>
      </c>
      <c r="I230" s="3"/>
    </row>
    <row r="231" spans="1:9" ht="15">
      <c r="A231" s="3">
        <v>1771</v>
      </c>
      <c r="B231" s="3" t="s">
        <v>192</v>
      </c>
      <c r="C231" s="3" t="s">
        <v>57</v>
      </c>
      <c r="D231" s="3" t="s">
        <v>61</v>
      </c>
      <c r="E231" s="3">
        <v>11</v>
      </c>
      <c r="F231" s="3" t="s">
        <v>115</v>
      </c>
      <c r="G231" s="3" t="s">
        <v>26</v>
      </c>
      <c r="H231" s="3">
        <v>26796</v>
      </c>
      <c r="I231" s="3"/>
    </row>
    <row r="232" spans="1:9" ht="15">
      <c r="A232" s="3">
        <v>1793</v>
      </c>
      <c r="B232" s="3" t="s">
        <v>194</v>
      </c>
      <c r="C232" s="3" t="s">
        <v>18</v>
      </c>
      <c r="D232" s="3" t="s">
        <v>195</v>
      </c>
      <c r="E232" s="3">
        <v>8</v>
      </c>
      <c r="F232" s="3" t="s">
        <v>183</v>
      </c>
      <c r="G232" s="3" t="s">
        <v>26</v>
      </c>
      <c r="H232" s="3">
        <v>28319</v>
      </c>
      <c r="I232" s="3"/>
    </row>
    <row r="233" spans="1:9" ht="15">
      <c r="A233" s="3">
        <v>1826</v>
      </c>
      <c r="B233" s="3" t="s">
        <v>199</v>
      </c>
      <c r="C233" s="3" t="s">
        <v>23</v>
      </c>
      <c r="D233" s="3" t="s">
        <v>111</v>
      </c>
      <c r="E233" s="3">
        <v>10</v>
      </c>
      <c r="F233" s="3" t="s">
        <v>183</v>
      </c>
      <c r="G233" s="3" t="s">
        <v>26</v>
      </c>
      <c r="H233" s="3">
        <v>26676</v>
      </c>
      <c r="I233" s="3"/>
    </row>
    <row r="234" spans="1:9" ht="15">
      <c r="A234" s="3">
        <v>1837</v>
      </c>
      <c r="B234" s="3" t="s">
        <v>200</v>
      </c>
      <c r="C234" s="3" t="s">
        <v>201</v>
      </c>
      <c r="D234" s="3" t="s">
        <v>80</v>
      </c>
      <c r="E234" s="3">
        <v>9</v>
      </c>
      <c r="F234" s="3" t="s">
        <v>179</v>
      </c>
      <c r="G234" s="3" t="s">
        <v>26</v>
      </c>
      <c r="H234" s="3">
        <v>31808</v>
      </c>
      <c r="I234" s="3">
        <v>0</v>
      </c>
    </row>
    <row r="235" spans="1:9" ht="15">
      <c r="A235" s="3">
        <v>1859</v>
      </c>
      <c r="B235" s="3" t="s">
        <v>203</v>
      </c>
      <c r="C235" s="3" t="s">
        <v>157</v>
      </c>
      <c r="D235" s="3" t="s">
        <v>204</v>
      </c>
      <c r="E235" s="3">
        <v>11</v>
      </c>
      <c r="F235" s="3" t="s">
        <v>115</v>
      </c>
      <c r="G235" s="3" t="s">
        <v>26</v>
      </c>
      <c r="H235" s="3">
        <v>14596</v>
      </c>
      <c r="I235" s="3"/>
    </row>
    <row r="236" spans="1:9" ht="15">
      <c r="A236" s="3">
        <v>1870</v>
      </c>
      <c r="B236" s="3" t="s">
        <v>205</v>
      </c>
      <c r="C236" s="3" t="s">
        <v>206</v>
      </c>
      <c r="D236" s="3" t="s">
        <v>207</v>
      </c>
      <c r="E236" s="3">
        <v>9</v>
      </c>
      <c r="F236" s="3" t="s">
        <v>179</v>
      </c>
      <c r="G236" s="3" t="s">
        <v>26</v>
      </c>
      <c r="H236" s="3">
        <v>47696</v>
      </c>
      <c r="I236" s="3"/>
    </row>
    <row r="237" spans="1:9" ht="15">
      <c r="A237" s="3">
        <v>1881</v>
      </c>
      <c r="B237" s="3" t="s">
        <v>208</v>
      </c>
      <c r="C237" s="3" t="s">
        <v>77</v>
      </c>
      <c r="D237" s="3" t="s">
        <v>77</v>
      </c>
      <c r="E237" s="3">
        <v>11</v>
      </c>
      <c r="F237" s="3" t="s">
        <v>25</v>
      </c>
      <c r="G237" s="3" t="s">
        <v>26</v>
      </c>
      <c r="H237" s="3">
        <v>71853</v>
      </c>
      <c r="I237" s="3">
        <v>25</v>
      </c>
    </row>
    <row r="238" spans="1:9" ht="15">
      <c r="A238" s="3">
        <v>1903</v>
      </c>
      <c r="B238" s="3" t="s">
        <v>209</v>
      </c>
      <c r="C238" s="3" t="s">
        <v>210</v>
      </c>
      <c r="D238" s="3" t="s">
        <v>187</v>
      </c>
      <c r="E238" s="3">
        <v>11</v>
      </c>
      <c r="F238" s="3" t="s">
        <v>211</v>
      </c>
      <c r="G238" s="3" t="s">
        <v>26</v>
      </c>
      <c r="H238" s="3">
        <v>75792</v>
      </c>
      <c r="I238" s="3">
        <v>0</v>
      </c>
    </row>
    <row r="239" spans="1:9" ht="15">
      <c r="A239" s="3">
        <v>1936</v>
      </c>
      <c r="B239" s="3" t="s">
        <v>217</v>
      </c>
      <c r="C239" s="3" t="s">
        <v>138</v>
      </c>
      <c r="D239" s="3" t="s">
        <v>190</v>
      </c>
      <c r="E239" s="3">
        <v>11</v>
      </c>
      <c r="F239" s="3" t="s">
        <v>115</v>
      </c>
      <c r="G239" s="3" t="s">
        <v>26</v>
      </c>
      <c r="H239" s="3">
        <v>18836</v>
      </c>
      <c r="I239" s="3"/>
    </row>
    <row r="240" spans="1:9" ht="15">
      <c r="A240" s="3">
        <v>1958</v>
      </c>
      <c r="B240" s="3" t="s">
        <v>219</v>
      </c>
      <c r="C240" s="3" t="s">
        <v>77</v>
      </c>
      <c r="D240" s="3" t="s">
        <v>48</v>
      </c>
      <c r="E240" s="3">
        <v>11</v>
      </c>
      <c r="F240" s="3" t="s">
        <v>25</v>
      </c>
      <c r="G240" s="3" t="s">
        <v>26</v>
      </c>
      <c r="H240" s="3">
        <v>99634</v>
      </c>
      <c r="I240" s="3"/>
    </row>
    <row r="241" spans="1:9" ht="15">
      <c r="A241" s="3">
        <v>1969</v>
      </c>
      <c r="B241" s="3" t="s">
        <v>220</v>
      </c>
      <c r="C241" s="3" t="s">
        <v>57</v>
      </c>
      <c r="D241" s="3" t="s">
        <v>51</v>
      </c>
      <c r="E241" s="3">
        <v>9</v>
      </c>
      <c r="F241" s="3" t="s">
        <v>25</v>
      </c>
      <c r="G241" s="3" t="s">
        <v>26</v>
      </c>
      <c r="H241" s="3">
        <v>27509</v>
      </c>
      <c r="I241" s="3"/>
    </row>
    <row r="242" spans="1:9" ht="15">
      <c r="A242" s="3">
        <v>1980</v>
      </c>
      <c r="B242" s="3" t="s">
        <v>221</v>
      </c>
      <c r="C242" s="3" t="s">
        <v>222</v>
      </c>
      <c r="D242" s="3" t="s">
        <v>74</v>
      </c>
      <c r="E242" s="3">
        <v>8</v>
      </c>
      <c r="F242" s="3" t="s">
        <v>183</v>
      </c>
      <c r="G242" s="3" t="s">
        <v>26</v>
      </c>
      <c r="H242" s="3">
        <v>28325</v>
      </c>
      <c r="I242" s="3">
        <v>0</v>
      </c>
    </row>
    <row r="243" spans="1:9" ht="15">
      <c r="A243" s="3">
        <v>2002</v>
      </c>
      <c r="B243" s="3" t="s">
        <v>225</v>
      </c>
      <c r="C243" s="3" t="s">
        <v>201</v>
      </c>
      <c r="D243" s="3" t="s">
        <v>226</v>
      </c>
      <c r="E243" s="3">
        <v>10</v>
      </c>
      <c r="F243" s="3" t="s">
        <v>183</v>
      </c>
      <c r="G243" s="3" t="s">
        <v>26</v>
      </c>
      <c r="H243" s="3">
        <v>26677</v>
      </c>
      <c r="I243" s="3">
        <v>20</v>
      </c>
    </row>
    <row r="244" spans="1:9" ht="15">
      <c r="A244" s="3">
        <v>2013</v>
      </c>
      <c r="B244" s="3" t="s">
        <v>227</v>
      </c>
      <c r="C244" s="3" t="s">
        <v>228</v>
      </c>
      <c r="D244" s="3" t="s">
        <v>229</v>
      </c>
      <c r="E244" s="3">
        <v>10</v>
      </c>
      <c r="F244" s="3" t="s">
        <v>115</v>
      </c>
      <c r="G244" s="3" t="s">
        <v>26</v>
      </c>
      <c r="H244" s="3">
        <v>26234</v>
      </c>
      <c r="I244" s="3"/>
    </row>
    <row r="245" spans="1:9" ht="15">
      <c r="A245" s="3">
        <v>2024</v>
      </c>
      <c r="B245" s="3" t="s">
        <v>230</v>
      </c>
      <c r="C245" s="3" t="s">
        <v>117</v>
      </c>
      <c r="D245" s="3" t="s">
        <v>80</v>
      </c>
      <c r="E245" s="3">
        <v>11</v>
      </c>
      <c r="F245" s="3" t="s">
        <v>25</v>
      </c>
      <c r="G245" s="3" t="s">
        <v>26</v>
      </c>
      <c r="H245" s="3">
        <v>47840</v>
      </c>
      <c r="I245" s="3">
        <v>0</v>
      </c>
    </row>
    <row r="246" spans="1:9" ht="15">
      <c r="A246" s="3">
        <v>2046</v>
      </c>
      <c r="B246" s="3" t="s">
        <v>232</v>
      </c>
      <c r="C246" s="3" t="s">
        <v>57</v>
      </c>
      <c r="D246" s="3" t="s">
        <v>233</v>
      </c>
      <c r="E246" s="3">
        <v>11</v>
      </c>
      <c r="F246" s="3" t="s">
        <v>25</v>
      </c>
      <c r="G246" s="3" t="s">
        <v>26</v>
      </c>
      <c r="H246" s="3">
        <v>98647</v>
      </c>
      <c r="I246" s="3">
        <v>25</v>
      </c>
    </row>
    <row r="247" spans="1:9" ht="15">
      <c r="A247" s="3">
        <v>2057</v>
      </c>
      <c r="B247" s="3" t="s">
        <v>234</v>
      </c>
      <c r="C247" s="3" t="s">
        <v>109</v>
      </c>
      <c r="D247" s="3" t="s">
        <v>24</v>
      </c>
      <c r="E247" s="3">
        <v>8</v>
      </c>
      <c r="F247" s="3" t="s">
        <v>115</v>
      </c>
      <c r="G247" s="3" t="s">
        <v>26</v>
      </c>
      <c r="H247" s="3">
        <v>40945</v>
      </c>
      <c r="I247" s="3"/>
    </row>
    <row r="248" spans="1:9" ht="15">
      <c r="A248" s="3">
        <v>2079</v>
      </c>
      <c r="B248" s="3" t="s">
        <v>236</v>
      </c>
      <c r="C248" s="3" t="s">
        <v>126</v>
      </c>
      <c r="D248" s="3" t="s">
        <v>237</v>
      </c>
      <c r="E248" s="3">
        <v>10</v>
      </c>
      <c r="F248" s="3" t="s">
        <v>183</v>
      </c>
      <c r="G248" s="3" t="s">
        <v>26</v>
      </c>
      <c r="H248" s="3">
        <v>26680</v>
      </c>
      <c r="I248" s="3">
        <v>25</v>
      </c>
    </row>
    <row r="249" spans="1:9" ht="15">
      <c r="A249" s="3">
        <v>2090</v>
      </c>
      <c r="B249" s="3" t="s">
        <v>238</v>
      </c>
      <c r="C249" s="3" t="s">
        <v>239</v>
      </c>
      <c r="D249" s="3" t="s">
        <v>74</v>
      </c>
      <c r="E249" s="3">
        <v>9</v>
      </c>
      <c r="F249" s="3" t="s">
        <v>115</v>
      </c>
      <c r="G249" s="3" t="s">
        <v>26</v>
      </c>
      <c r="H249" s="3">
        <v>25535</v>
      </c>
      <c r="I249" s="3"/>
    </row>
    <row r="250" spans="1:9" ht="15">
      <c r="A250" s="3">
        <v>2112</v>
      </c>
      <c r="B250" s="3" t="s">
        <v>244</v>
      </c>
      <c r="C250" s="3" t="s">
        <v>245</v>
      </c>
      <c r="D250" s="3" t="s">
        <v>207</v>
      </c>
      <c r="E250" s="3">
        <v>10</v>
      </c>
      <c r="F250" s="3" t="s">
        <v>97</v>
      </c>
      <c r="G250" s="3" t="s">
        <v>26</v>
      </c>
      <c r="H250" s="3">
        <v>27382</v>
      </c>
      <c r="I250" s="3"/>
    </row>
    <row r="251" spans="1:9" ht="15">
      <c r="A251" s="3">
        <v>2123</v>
      </c>
      <c r="B251" s="3" t="s">
        <v>246</v>
      </c>
      <c r="C251" s="3" t="s">
        <v>201</v>
      </c>
      <c r="D251" s="3" t="s">
        <v>247</v>
      </c>
      <c r="E251" s="3">
        <v>11</v>
      </c>
      <c r="F251" s="3" t="s">
        <v>248</v>
      </c>
      <c r="G251" s="3" t="s">
        <v>26</v>
      </c>
      <c r="H251" s="3">
        <v>66715</v>
      </c>
      <c r="I251" s="3">
        <v>0</v>
      </c>
    </row>
    <row r="252" spans="1:9" ht="15">
      <c r="A252" s="3">
        <v>2178</v>
      </c>
      <c r="B252" s="3" t="s">
        <v>257</v>
      </c>
      <c r="C252" s="3" t="s">
        <v>258</v>
      </c>
      <c r="D252" s="3" t="s">
        <v>166</v>
      </c>
      <c r="E252" s="3">
        <v>11</v>
      </c>
      <c r="F252" s="3" t="s">
        <v>25</v>
      </c>
      <c r="G252" s="3" t="s">
        <v>26</v>
      </c>
      <c r="H252" s="3">
        <v>47886</v>
      </c>
      <c r="I252" s="3">
        <v>25</v>
      </c>
    </row>
    <row r="253" spans="1:9" ht="15">
      <c r="A253" s="3">
        <v>2189</v>
      </c>
      <c r="B253" s="3" t="s">
        <v>259</v>
      </c>
      <c r="C253" s="3" t="s">
        <v>260</v>
      </c>
      <c r="D253" s="3" t="s">
        <v>94</v>
      </c>
      <c r="E253" s="3">
        <v>9</v>
      </c>
      <c r="F253" s="3" t="s">
        <v>115</v>
      </c>
      <c r="G253" s="3" t="s">
        <v>26</v>
      </c>
      <c r="H253" s="3">
        <v>25540</v>
      </c>
      <c r="I253" s="3"/>
    </row>
    <row r="254" spans="1:9" ht="15">
      <c r="A254" s="3">
        <v>2244</v>
      </c>
      <c r="B254" s="3" t="s">
        <v>269</v>
      </c>
      <c r="C254" s="3" t="s">
        <v>77</v>
      </c>
      <c r="D254" s="3" t="s">
        <v>237</v>
      </c>
      <c r="E254" s="3">
        <v>11</v>
      </c>
      <c r="F254" s="3" t="s">
        <v>97</v>
      </c>
      <c r="G254" s="3" t="s">
        <v>26</v>
      </c>
      <c r="H254" s="3">
        <v>27957</v>
      </c>
      <c r="I254" s="3">
        <v>0</v>
      </c>
    </row>
    <row r="255" spans="1:9" ht="15">
      <c r="A255" s="3">
        <v>2255</v>
      </c>
      <c r="B255" s="3" t="s">
        <v>270</v>
      </c>
      <c r="C255" s="3" t="s">
        <v>117</v>
      </c>
      <c r="D255" s="3" t="s">
        <v>237</v>
      </c>
      <c r="E255" s="3">
        <v>8</v>
      </c>
      <c r="F255" s="3" t="s">
        <v>115</v>
      </c>
      <c r="G255" s="3" t="s">
        <v>26</v>
      </c>
      <c r="H255" s="3">
        <v>41594</v>
      </c>
      <c r="I255" s="3"/>
    </row>
    <row r="256" spans="1:9" ht="15">
      <c r="A256" s="3">
        <v>2288</v>
      </c>
      <c r="B256" s="3" t="s">
        <v>275</v>
      </c>
      <c r="C256" s="3" t="s">
        <v>77</v>
      </c>
      <c r="D256" s="3" t="s">
        <v>61</v>
      </c>
      <c r="E256" s="3">
        <v>8</v>
      </c>
      <c r="F256" s="3" t="s">
        <v>183</v>
      </c>
      <c r="G256" s="3" t="s">
        <v>26</v>
      </c>
      <c r="H256" s="3">
        <v>28342</v>
      </c>
      <c r="I256" s="3">
        <v>0</v>
      </c>
    </row>
    <row r="257" spans="1:9" ht="15">
      <c r="A257" s="3">
        <v>2299</v>
      </c>
      <c r="B257" s="3" t="s">
        <v>276</v>
      </c>
      <c r="C257" s="3" t="s">
        <v>18</v>
      </c>
      <c r="D257" s="3" t="s">
        <v>16</v>
      </c>
      <c r="E257" s="3">
        <v>11</v>
      </c>
      <c r="F257" s="3" t="s">
        <v>183</v>
      </c>
      <c r="G257" s="3" t="s">
        <v>26</v>
      </c>
      <c r="H257" s="3">
        <v>107115</v>
      </c>
      <c r="I257" s="3"/>
    </row>
    <row r="258" spans="1:9" ht="15">
      <c r="A258" s="3">
        <v>2321</v>
      </c>
      <c r="B258" s="3" t="s">
        <v>279</v>
      </c>
      <c r="C258" s="3" t="s">
        <v>280</v>
      </c>
      <c r="D258" s="3" t="s">
        <v>281</v>
      </c>
      <c r="E258" s="3">
        <v>11</v>
      </c>
      <c r="F258" s="3" t="s">
        <v>115</v>
      </c>
      <c r="G258" s="3" t="s">
        <v>26</v>
      </c>
      <c r="H258" s="3">
        <v>18838</v>
      </c>
      <c r="I258" s="3"/>
    </row>
    <row r="259" spans="1:9" ht="15">
      <c r="A259" s="3">
        <v>2398</v>
      </c>
      <c r="B259" s="3" t="s">
        <v>297</v>
      </c>
      <c r="C259" s="3" t="s">
        <v>77</v>
      </c>
      <c r="D259" s="3" t="s">
        <v>281</v>
      </c>
      <c r="E259" s="3">
        <v>10</v>
      </c>
      <c r="F259" s="3" t="s">
        <v>115</v>
      </c>
      <c r="G259" s="3" t="s">
        <v>26</v>
      </c>
      <c r="H259" s="3">
        <v>26240</v>
      </c>
      <c r="I259" s="3"/>
    </row>
    <row r="260" spans="1:9" ht="15">
      <c r="A260" s="3">
        <v>2409</v>
      </c>
      <c r="B260" s="3" t="s">
        <v>298</v>
      </c>
      <c r="C260" s="3" t="s">
        <v>157</v>
      </c>
      <c r="D260" s="3" t="s">
        <v>299</v>
      </c>
      <c r="E260" s="3">
        <v>9</v>
      </c>
      <c r="F260" s="3" t="s">
        <v>25</v>
      </c>
      <c r="G260" s="3" t="s">
        <v>26</v>
      </c>
      <c r="H260" s="3">
        <v>26564</v>
      </c>
      <c r="I260" s="3">
        <v>20</v>
      </c>
    </row>
    <row r="261" spans="1:9" ht="15">
      <c r="A261" s="3">
        <v>2453</v>
      </c>
      <c r="B261" s="3" t="s">
        <v>306</v>
      </c>
      <c r="C261" s="3" t="s">
        <v>260</v>
      </c>
      <c r="D261" s="3" t="s">
        <v>61</v>
      </c>
      <c r="E261" s="3">
        <v>10</v>
      </c>
      <c r="F261" s="3" t="s">
        <v>25</v>
      </c>
      <c r="G261" s="3" t="s">
        <v>26</v>
      </c>
      <c r="H261" s="3">
        <v>47182</v>
      </c>
      <c r="I261" s="3"/>
    </row>
    <row r="262" spans="1:9" ht="15">
      <c r="A262" s="3">
        <v>2464</v>
      </c>
      <c r="B262" s="3" t="s">
        <v>307</v>
      </c>
      <c r="C262" s="3" t="s">
        <v>68</v>
      </c>
      <c r="D262" s="3" t="s">
        <v>61</v>
      </c>
      <c r="E262" s="3">
        <v>8</v>
      </c>
      <c r="F262" s="3" t="s">
        <v>25</v>
      </c>
      <c r="G262" s="3" t="s">
        <v>26</v>
      </c>
      <c r="H262" s="3">
        <v>69938</v>
      </c>
      <c r="I262" s="3"/>
    </row>
    <row r="263" spans="1:9" ht="15">
      <c r="A263" s="3">
        <v>2497</v>
      </c>
      <c r="B263" s="3" t="s">
        <v>313</v>
      </c>
      <c r="C263" s="3" t="s">
        <v>263</v>
      </c>
      <c r="D263" s="3" t="s">
        <v>61</v>
      </c>
      <c r="E263" s="3">
        <v>11</v>
      </c>
      <c r="F263" s="3" t="s">
        <v>115</v>
      </c>
      <c r="G263" s="3" t="s">
        <v>26</v>
      </c>
      <c r="H263" s="3">
        <v>26797</v>
      </c>
      <c r="I263" s="3"/>
    </row>
    <row r="264" spans="1:9" ht="15">
      <c r="A264" s="3">
        <v>2574</v>
      </c>
      <c r="B264" s="3" t="s">
        <v>326</v>
      </c>
      <c r="C264" s="3" t="s">
        <v>28</v>
      </c>
      <c r="D264" s="3" t="s">
        <v>42</v>
      </c>
      <c r="E264" s="3">
        <v>9</v>
      </c>
      <c r="F264" s="3" t="s">
        <v>327</v>
      </c>
      <c r="G264" s="3" t="s">
        <v>26</v>
      </c>
      <c r="H264" s="3">
        <v>29098</v>
      </c>
      <c r="I264" s="3"/>
    </row>
    <row r="265" spans="1:9" ht="15">
      <c r="A265" s="3">
        <v>2596</v>
      </c>
      <c r="B265" s="3" t="s">
        <v>328</v>
      </c>
      <c r="C265" s="3" t="s">
        <v>133</v>
      </c>
      <c r="D265" s="3" t="s">
        <v>316</v>
      </c>
      <c r="E265" s="3">
        <v>9</v>
      </c>
      <c r="F265" s="3" t="s">
        <v>115</v>
      </c>
      <c r="G265" s="3" t="s">
        <v>26</v>
      </c>
      <c r="H265" s="3">
        <v>25754</v>
      </c>
      <c r="I265" s="3"/>
    </row>
    <row r="266" spans="1:9" ht="15">
      <c r="A266" s="3">
        <v>2662</v>
      </c>
      <c r="B266" s="3" t="s">
        <v>338</v>
      </c>
      <c r="C266" s="3" t="s">
        <v>339</v>
      </c>
      <c r="D266" s="3" t="s">
        <v>80</v>
      </c>
      <c r="E266" s="3">
        <v>9</v>
      </c>
      <c r="F266" s="3" t="s">
        <v>115</v>
      </c>
      <c r="G266" s="3" t="s">
        <v>26</v>
      </c>
      <c r="H266" s="3">
        <v>25696</v>
      </c>
      <c r="I266" s="3"/>
    </row>
    <row r="267" spans="1:9" ht="15">
      <c r="A267" s="3">
        <v>2684</v>
      </c>
      <c r="B267" s="3" t="s">
        <v>343</v>
      </c>
      <c r="C267" s="3" t="s">
        <v>133</v>
      </c>
      <c r="D267" s="3" t="s">
        <v>16</v>
      </c>
      <c r="E267" s="3">
        <v>10</v>
      </c>
      <c r="F267" s="3" t="s">
        <v>25</v>
      </c>
      <c r="G267" s="3" t="s">
        <v>26</v>
      </c>
      <c r="H267" s="3">
        <v>26144</v>
      </c>
      <c r="I267" s="3">
        <v>25</v>
      </c>
    </row>
    <row r="268" spans="1:9" ht="15">
      <c r="A268" s="16">
        <v>2728</v>
      </c>
      <c r="B268" s="17" t="s">
        <v>347</v>
      </c>
      <c r="C268" s="16" t="s">
        <v>70</v>
      </c>
      <c r="D268" s="16" t="s">
        <v>65</v>
      </c>
      <c r="E268" s="16">
        <v>8</v>
      </c>
      <c r="F268" s="16" t="s">
        <v>25</v>
      </c>
      <c r="G268" s="16" t="s">
        <v>26</v>
      </c>
      <c r="H268" s="16">
        <v>30087</v>
      </c>
      <c r="I268" s="16">
        <v>13</v>
      </c>
    </row>
    <row r="269" spans="1:9" ht="15">
      <c r="A269" s="3">
        <v>2739</v>
      </c>
      <c r="B269" s="3" t="s">
        <v>348</v>
      </c>
      <c r="C269" s="3" t="s">
        <v>266</v>
      </c>
      <c r="D269" s="3" t="s">
        <v>155</v>
      </c>
      <c r="E269" s="3">
        <v>8</v>
      </c>
      <c r="F269" s="3" t="s">
        <v>115</v>
      </c>
      <c r="G269" s="3" t="s">
        <v>26</v>
      </c>
      <c r="H269" s="3">
        <v>41621</v>
      </c>
      <c r="I269" s="3"/>
    </row>
    <row r="270" spans="1:9" ht="15">
      <c r="A270" s="3">
        <v>2750</v>
      </c>
      <c r="B270" s="3" t="s">
        <v>349</v>
      </c>
      <c r="C270" s="3" t="s">
        <v>103</v>
      </c>
      <c r="D270" s="3" t="s">
        <v>48</v>
      </c>
      <c r="E270" s="3">
        <v>7</v>
      </c>
      <c r="F270" s="3" t="s">
        <v>350</v>
      </c>
      <c r="G270" s="3" t="s">
        <v>26</v>
      </c>
      <c r="H270" s="3">
        <v>118875</v>
      </c>
      <c r="I270" s="3">
        <v>0</v>
      </c>
    </row>
    <row r="271" spans="1:9" ht="15">
      <c r="A271" s="3">
        <v>2772</v>
      </c>
      <c r="B271" s="3" t="s">
        <v>352</v>
      </c>
      <c r="C271" s="3" t="s">
        <v>96</v>
      </c>
      <c r="D271" s="3" t="s">
        <v>283</v>
      </c>
      <c r="E271" s="3">
        <v>10</v>
      </c>
      <c r="F271" s="3" t="s">
        <v>25</v>
      </c>
      <c r="G271" s="3" t="s">
        <v>26</v>
      </c>
      <c r="H271" s="3">
        <v>33362</v>
      </c>
      <c r="I271" s="3">
        <v>25</v>
      </c>
    </row>
    <row r="272" spans="1:9" ht="15">
      <c r="A272" s="3">
        <v>2849</v>
      </c>
      <c r="B272" s="3" t="s">
        <v>364</v>
      </c>
      <c r="C272" s="3" t="s">
        <v>365</v>
      </c>
      <c r="D272" s="3" t="s">
        <v>366</v>
      </c>
      <c r="E272" s="3">
        <v>10</v>
      </c>
      <c r="F272" s="3" t="s">
        <v>115</v>
      </c>
      <c r="G272" s="3" t="s">
        <v>26</v>
      </c>
      <c r="H272" s="3">
        <v>26249</v>
      </c>
      <c r="I272" s="3"/>
    </row>
    <row r="273" spans="1:9" ht="15">
      <c r="A273" s="3">
        <v>2882</v>
      </c>
      <c r="B273" s="3" t="s">
        <v>373</v>
      </c>
      <c r="C273" s="3" t="s">
        <v>106</v>
      </c>
      <c r="D273" s="3" t="s">
        <v>374</v>
      </c>
      <c r="E273" s="3">
        <v>9</v>
      </c>
      <c r="F273" s="3" t="s">
        <v>183</v>
      </c>
      <c r="G273" s="3" t="s">
        <v>26</v>
      </c>
      <c r="H273" s="3">
        <v>25583</v>
      </c>
      <c r="I273" s="3"/>
    </row>
    <row r="274" spans="1:9" ht="15">
      <c r="A274" s="3">
        <v>2915</v>
      </c>
      <c r="B274" s="3" t="s">
        <v>379</v>
      </c>
      <c r="C274" s="3" t="s">
        <v>117</v>
      </c>
      <c r="D274" s="3" t="s">
        <v>274</v>
      </c>
      <c r="E274" s="3">
        <v>9</v>
      </c>
      <c r="F274" s="3" t="s">
        <v>25</v>
      </c>
      <c r="G274" s="3" t="s">
        <v>26</v>
      </c>
      <c r="H274" s="3">
        <v>35253</v>
      </c>
      <c r="I274" s="3">
        <v>16</v>
      </c>
    </row>
    <row r="275" spans="1:9" ht="15">
      <c r="A275" s="3">
        <v>2937</v>
      </c>
      <c r="B275" s="3" t="s">
        <v>381</v>
      </c>
      <c r="C275" s="3" t="s">
        <v>339</v>
      </c>
      <c r="D275" s="3" t="s">
        <v>80</v>
      </c>
      <c r="E275" s="3">
        <v>9</v>
      </c>
      <c r="F275" s="3" t="s">
        <v>115</v>
      </c>
      <c r="G275" s="3" t="s">
        <v>26</v>
      </c>
      <c r="H275" s="3">
        <v>25697</v>
      </c>
      <c r="I275" s="3"/>
    </row>
    <row r="276" spans="1:9" ht="15">
      <c r="A276" s="3">
        <v>2959</v>
      </c>
      <c r="B276" s="3" t="s">
        <v>382</v>
      </c>
      <c r="C276" s="3" t="s">
        <v>70</v>
      </c>
      <c r="D276" s="3" t="s">
        <v>61</v>
      </c>
      <c r="E276" s="3">
        <v>7</v>
      </c>
      <c r="F276" s="3" t="s">
        <v>115</v>
      </c>
      <c r="G276" s="3" t="s">
        <v>26</v>
      </c>
      <c r="H276" s="3">
        <v>67009</v>
      </c>
      <c r="I276" s="3">
        <v>10</v>
      </c>
    </row>
    <row r="277" spans="1:9" ht="15">
      <c r="A277" s="3">
        <v>2970</v>
      </c>
      <c r="B277" s="3" t="s">
        <v>384</v>
      </c>
      <c r="C277" s="3" t="s">
        <v>354</v>
      </c>
      <c r="D277" s="3" t="s">
        <v>229</v>
      </c>
      <c r="E277" s="3">
        <v>9</v>
      </c>
      <c r="F277" s="3" t="s">
        <v>115</v>
      </c>
      <c r="G277" s="3" t="s">
        <v>26</v>
      </c>
      <c r="H277" s="3">
        <v>25815</v>
      </c>
      <c r="I277" s="3"/>
    </row>
    <row r="278" spans="1:9" ht="15">
      <c r="A278" s="3">
        <v>3036</v>
      </c>
      <c r="B278" s="3" t="s">
        <v>392</v>
      </c>
      <c r="C278" s="3" t="s">
        <v>173</v>
      </c>
      <c r="D278" s="3" t="s">
        <v>393</v>
      </c>
      <c r="E278" s="3">
        <v>7</v>
      </c>
      <c r="F278" s="3" t="s">
        <v>115</v>
      </c>
      <c r="G278" s="3" t="s">
        <v>26</v>
      </c>
      <c r="H278" s="3">
        <v>66402</v>
      </c>
      <c r="I278" s="3">
        <v>9</v>
      </c>
    </row>
    <row r="279" spans="1:9" ht="15">
      <c r="A279" s="3">
        <v>3091</v>
      </c>
      <c r="B279" s="3" t="s">
        <v>400</v>
      </c>
      <c r="C279" s="3" t="s">
        <v>239</v>
      </c>
      <c r="D279" s="3" t="s">
        <v>316</v>
      </c>
      <c r="E279" s="3">
        <v>7</v>
      </c>
      <c r="F279" s="3" t="s">
        <v>115</v>
      </c>
      <c r="G279" s="3" t="s">
        <v>26</v>
      </c>
      <c r="H279" s="3">
        <v>68257</v>
      </c>
      <c r="I279" s="3">
        <v>10</v>
      </c>
    </row>
    <row r="280" spans="1:9" ht="15">
      <c r="A280" s="3">
        <v>3102</v>
      </c>
      <c r="B280" s="3" t="s">
        <v>401</v>
      </c>
      <c r="C280" s="3" t="s">
        <v>50</v>
      </c>
      <c r="D280" s="3" t="s">
        <v>24</v>
      </c>
      <c r="E280" s="3">
        <v>11</v>
      </c>
      <c r="F280" s="3" t="s">
        <v>115</v>
      </c>
      <c r="G280" s="3" t="s">
        <v>26</v>
      </c>
      <c r="H280" s="3">
        <v>18889</v>
      </c>
      <c r="I280" s="3"/>
    </row>
    <row r="281" spans="1:9" ht="15">
      <c r="A281" s="3">
        <v>3124</v>
      </c>
      <c r="B281" s="3" t="s">
        <v>404</v>
      </c>
      <c r="C281" s="3" t="s">
        <v>405</v>
      </c>
      <c r="D281" s="3"/>
      <c r="E281" s="3">
        <v>10</v>
      </c>
      <c r="F281" s="3" t="s">
        <v>25</v>
      </c>
      <c r="G281" s="3" t="s">
        <v>26</v>
      </c>
      <c r="H281" s="3">
        <v>99449</v>
      </c>
      <c r="I281" s="3">
        <v>25</v>
      </c>
    </row>
    <row r="282" spans="1:9" ht="15">
      <c r="A282" s="3">
        <v>3135</v>
      </c>
      <c r="B282" s="3" t="s">
        <v>404</v>
      </c>
      <c r="C282" s="3" t="s">
        <v>406</v>
      </c>
      <c r="D282" s="3"/>
      <c r="E282" s="3">
        <v>9</v>
      </c>
      <c r="F282" s="3" t="s">
        <v>25</v>
      </c>
      <c r="G282" s="3" t="s">
        <v>26</v>
      </c>
      <c r="H282" s="3">
        <v>99447</v>
      </c>
      <c r="I282" s="3">
        <v>24</v>
      </c>
    </row>
    <row r="283" spans="1:9" ht="15">
      <c r="A283" s="3">
        <v>3168</v>
      </c>
      <c r="B283" s="3" t="s">
        <v>409</v>
      </c>
      <c r="C283" s="3" t="s">
        <v>57</v>
      </c>
      <c r="D283" s="3" t="s">
        <v>299</v>
      </c>
      <c r="E283" s="3">
        <v>7</v>
      </c>
      <c r="F283" s="3" t="s">
        <v>25</v>
      </c>
      <c r="G283" s="3" t="s">
        <v>26</v>
      </c>
      <c r="H283" s="3">
        <v>68359</v>
      </c>
      <c r="I283" s="3">
        <v>0</v>
      </c>
    </row>
    <row r="284" spans="1:9" ht="15">
      <c r="A284" s="3">
        <v>3190</v>
      </c>
      <c r="B284" s="3" t="s">
        <v>411</v>
      </c>
      <c r="C284" s="3" t="s">
        <v>157</v>
      </c>
      <c r="D284" s="3" t="s">
        <v>412</v>
      </c>
      <c r="E284" s="3">
        <v>9</v>
      </c>
      <c r="F284" s="3" t="s">
        <v>115</v>
      </c>
      <c r="G284" s="3" t="s">
        <v>26</v>
      </c>
      <c r="H284" s="3">
        <v>49540</v>
      </c>
      <c r="I284" s="3"/>
    </row>
    <row r="285" spans="1:9" ht="15">
      <c r="A285" s="3">
        <v>3201</v>
      </c>
      <c r="B285" s="3" t="s">
        <v>413</v>
      </c>
      <c r="C285" s="3" t="s">
        <v>288</v>
      </c>
      <c r="D285" s="3" t="s">
        <v>414</v>
      </c>
      <c r="E285" s="3">
        <v>10</v>
      </c>
      <c r="F285" s="3" t="s">
        <v>115</v>
      </c>
      <c r="G285" s="3" t="s">
        <v>26</v>
      </c>
      <c r="H285" s="3">
        <v>26251</v>
      </c>
      <c r="I285" s="3"/>
    </row>
    <row r="286" spans="1:9" ht="15">
      <c r="A286" s="3">
        <v>3234</v>
      </c>
      <c r="B286" s="3" t="s">
        <v>419</v>
      </c>
      <c r="C286" s="3" t="s">
        <v>103</v>
      </c>
      <c r="D286" s="3" t="s">
        <v>283</v>
      </c>
      <c r="E286" s="3">
        <v>10</v>
      </c>
      <c r="F286" s="3" t="s">
        <v>115</v>
      </c>
      <c r="G286" s="3" t="s">
        <v>26</v>
      </c>
      <c r="H286" s="3">
        <v>25905</v>
      </c>
      <c r="I286" s="3"/>
    </row>
    <row r="287" spans="1:9" ht="15">
      <c r="A287" s="3">
        <v>3267</v>
      </c>
      <c r="B287" s="3" t="s">
        <v>424</v>
      </c>
      <c r="C287" s="3" t="s">
        <v>260</v>
      </c>
      <c r="D287" s="3" t="s">
        <v>61</v>
      </c>
      <c r="E287" s="3">
        <v>8</v>
      </c>
      <c r="F287" s="3" t="s">
        <v>179</v>
      </c>
      <c r="G287" s="3" t="s">
        <v>26</v>
      </c>
      <c r="H287" s="3">
        <v>50061</v>
      </c>
      <c r="I287" s="3">
        <v>0</v>
      </c>
    </row>
    <row r="288" spans="1:9" ht="15">
      <c r="A288" s="3">
        <v>3278</v>
      </c>
      <c r="B288" s="3" t="s">
        <v>425</v>
      </c>
      <c r="C288" s="3" t="s">
        <v>68</v>
      </c>
      <c r="D288" s="3" t="s">
        <v>272</v>
      </c>
      <c r="E288" s="3">
        <v>11</v>
      </c>
      <c r="F288" s="3" t="s">
        <v>25</v>
      </c>
      <c r="G288" s="3" t="s">
        <v>26</v>
      </c>
      <c r="H288" s="3">
        <v>71353</v>
      </c>
      <c r="I288" s="3">
        <v>0</v>
      </c>
    </row>
    <row r="289" spans="1:9" ht="15">
      <c r="A289" s="3">
        <v>3311</v>
      </c>
      <c r="B289" s="3" t="s">
        <v>428</v>
      </c>
      <c r="C289" s="3" t="s">
        <v>68</v>
      </c>
      <c r="D289" s="3" t="s">
        <v>61</v>
      </c>
      <c r="E289" s="3">
        <v>11</v>
      </c>
      <c r="F289" s="3" t="s">
        <v>115</v>
      </c>
      <c r="G289" s="3" t="s">
        <v>26</v>
      </c>
      <c r="H289" s="3">
        <v>18837</v>
      </c>
      <c r="I289" s="3"/>
    </row>
    <row r="290" spans="1:9" ht="15">
      <c r="A290" s="3">
        <v>3344</v>
      </c>
      <c r="B290" s="3" t="s">
        <v>431</v>
      </c>
      <c r="C290" s="3" t="s">
        <v>397</v>
      </c>
      <c r="D290" s="3" t="s">
        <v>94</v>
      </c>
      <c r="E290" s="3">
        <v>10</v>
      </c>
      <c r="F290" s="3" t="s">
        <v>115</v>
      </c>
      <c r="G290" s="3" t="s">
        <v>26</v>
      </c>
      <c r="H290" s="3">
        <v>26126</v>
      </c>
      <c r="I290" s="3">
        <v>17</v>
      </c>
    </row>
    <row r="291" spans="1:9" ht="15">
      <c r="A291" s="3">
        <v>3366</v>
      </c>
      <c r="B291" s="3" t="s">
        <v>434</v>
      </c>
      <c r="C291" s="3" t="s">
        <v>68</v>
      </c>
      <c r="D291" s="3" t="s">
        <v>80</v>
      </c>
      <c r="E291" s="3">
        <v>9</v>
      </c>
      <c r="F291" s="3" t="s">
        <v>115</v>
      </c>
      <c r="G291" s="3" t="s">
        <v>26</v>
      </c>
      <c r="H291" s="3">
        <v>25764</v>
      </c>
      <c r="I291" s="3"/>
    </row>
    <row r="292" spans="1:9" ht="15">
      <c r="A292" s="3">
        <v>3377</v>
      </c>
      <c r="B292" s="3" t="s">
        <v>435</v>
      </c>
      <c r="C292" s="3" t="s">
        <v>421</v>
      </c>
      <c r="D292" s="3" t="s">
        <v>61</v>
      </c>
      <c r="E292" s="3">
        <v>10</v>
      </c>
      <c r="F292" s="3" t="s">
        <v>25</v>
      </c>
      <c r="G292" s="3" t="s">
        <v>26</v>
      </c>
      <c r="H292" s="3">
        <v>48309</v>
      </c>
      <c r="I292" s="3">
        <v>25</v>
      </c>
    </row>
    <row r="293" spans="1:9" ht="15">
      <c r="A293" s="3">
        <v>3410</v>
      </c>
      <c r="B293" s="3" t="s">
        <v>439</v>
      </c>
      <c r="C293" s="3" t="s">
        <v>70</v>
      </c>
      <c r="D293" s="3" t="s">
        <v>24</v>
      </c>
      <c r="E293" s="3">
        <v>8</v>
      </c>
      <c r="F293" s="3" t="s">
        <v>115</v>
      </c>
      <c r="G293" s="3" t="s">
        <v>26</v>
      </c>
      <c r="H293" s="3">
        <v>47101</v>
      </c>
      <c r="I293" s="3">
        <v>7</v>
      </c>
    </row>
    <row r="294" spans="1:9" ht="15">
      <c r="A294" s="3">
        <v>3421</v>
      </c>
      <c r="B294" s="3" t="s">
        <v>439</v>
      </c>
      <c r="C294" s="3" t="s">
        <v>126</v>
      </c>
      <c r="D294" s="3" t="s">
        <v>267</v>
      </c>
      <c r="E294" s="3">
        <v>9</v>
      </c>
      <c r="F294" s="3" t="s">
        <v>211</v>
      </c>
      <c r="G294" s="3" t="s">
        <v>26</v>
      </c>
      <c r="H294" s="3">
        <v>32107</v>
      </c>
      <c r="I294" s="3">
        <v>0</v>
      </c>
    </row>
    <row r="295" spans="1:9" ht="15">
      <c r="A295" s="3">
        <v>3443</v>
      </c>
      <c r="B295" s="3" t="s">
        <v>441</v>
      </c>
      <c r="C295" s="3" t="s">
        <v>77</v>
      </c>
      <c r="D295" s="3" t="s">
        <v>94</v>
      </c>
      <c r="E295" s="3">
        <v>8</v>
      </c>
      <c r="F295" s="3" t="s">
        <v>327</v>
      </c>
      <c r="G295" s="3" t="s">
        <v>26</v>
      </c>
      <c r="H295" s="3">
        <v>33657</v>
      </c>
      <c r="I295" s="3">
        <v>0</v>
      </c>
    </row>
    <row r="296" spans="1:9" ht="15">
      <c r="A296" s="3">
        <v>3487</v>
      </c>
      <c r="B296" s="3" t="s">
        <v>446</v>
      </c>
      <c r="C296" s="3" t="s">
        <v>96</v>
      </c>
      <c r="D296" s="3" t="s">
        <v>281</v>
      </c>
      <c r="E296" s="3">
        <v>9</v>
      </c>
      <c r="F296" s="3" t="s">
        <v>115</v>
      </c>
      <c r="G296" s="3" t="s">
        <v>26</v>
      </c>
      <c r="H296" s="3">
        <v>25572</v>
      </c>
      <c r="I296" s="3"/>
    </row>
    <row r="297" spans="1:9" ht="15">
      <c r="A297" s="3">
        <v>3498</v>
      </c>
      <c r="B297" s="3" t="s">
        <v>447</v>
      </c>
      <c r="C297" s="3" t="s">
        <v>448</v>
      </c>
      <c r="D297" s="3" t="s">
        <v>24</v>
      </c>
      <c r="E297" s="3">
        <v>8</v>
      </c>
      <c r="F297" s="3" t="s">
        <v>25</v>
      </c>
      <c r="G297" s="3" t="s">
        <v>26</v>
      </c>
      <c r="H297" s="3">
        <v>77521</v>
      </c>
      <c r="I297" s="3"/>
    </row>
    <row r="298" spans="1:9" ht="15">
      <c r="A298" s="3">
        <v>3520</v>
      </c>
      <c r="B298" s="3" t="s">
        <v>451</v>
      </c>
      <c r="C298" s="3" t="s">
        <v>403</v>
      </c>
      <c r="D298" s="3" t="s">
        <v>187</v>
      </c>
      <c r="E298" s="3">
        <v>8</v>
      </c>
      <c r="F298" s="3" t="s">
        <v>248</v>
      </c>
      <c r="G298" s="3" t="s">
        <v>26</v>
      </c>
      <c r="H298" s="3">
        <v>52938</v>
      </c>
      <c r="I298" s="3"/>
    </row>
    <row r="299" spans="1:9" ht="15">
      <c r="A299" s="3">
        <v>3553</v>
      </c>
      <c r="B299" s="3" t="s">
        <v>454</v>
      </c>
      <c r="C299" s="3" t="s">
        <v>23</v>
      </c>
      <c r="D299" s="3" t="s">
        <v>190</v>
      </c>
      <c r="E299" s="3">
        <v>10</v>
      </c>
      <c r="F299" s="3" t="s">
        <v>25</v>
      </c>
      <c r="G299" s="3" t="s">
        <v>26</v>
      </c>
      <c r="H299" s="3">
        <v>48369</v>
      </c>
      <c r="I299" s="3"/>
    </row>
    <row r="300" spans="1:9" ht="15">
      <c r="A300" s="3">
        <v>3586</v>
      </c>
      <c r="B300" s="3" t="s">
        <v>458</v>
      </c>
      <c r="C300" s="3" t="s">
        <v>96</v>
      </c>
      <c r="D300" s="3" t="s">
        <v>299</v>
      </c>
      <c r="E300" s="3">
        <v>9</v>
      </c>
      <c r="F300" s="3" t="s">
        <v>115</v>
      </c>
      <c r="G300" s="3" t="s">
        <v>26</v>
      </c>
      <c r="H300" s="3">
        <v>25766</v>
      </c>
      <c r="I300" s="3">
        <v>22</v>
      </c>
    </row>
    <row r="301" spans="1:9" ht="15">
      <c r="A301" s="3">
        <v>3597</v>
      </c>
      <c r="B301" s="3" t="s">
        <v>459</v>
      </c>
      <c r="C301" s="3" t="s">
        <v>126</v>
      </c>
      <c r="D301" s="3" t="s">
        <v>460</v>
      </c>
      <c r="E301" s="3">
        <v>9</v>
      </c>
      <c r="F301" s="3" t="s">
        <v>25</v>
      </c>
      <c r="G301" s="3" t="s">
        <v>26</v>
      </c>
      <c r="H301" s="3">
        <v>50450</v>
      </c>
      <c r="I301" s="3">
        <v>14</v>
      </c>
    </row>
    <row r="302" spans="1:9" ht="15">
      <c r="A302" s="3">
        <v>3608</v>
      </c>
      <c r="B302" s="3" t="s">
        <v>461</v>
      </c>
      <c r="C302" s="3" t="s">
        <v>146</v>
      </c>
      <c r="D302" s="3" t="s">
        <v>462</v>
      </c>
      <c r="E302" s="3">
        <v>9</v>
      </c>
      <c r="F302" s="3" t="s">
        <v>115</v>
      </c>
      <c r="G302" s="3" t="s">
        <v>26</v>
      </c>
      <c r="H302" s="3">
        <v>25581</v>
      </c>
      <c r="I302" s="3"/>
    </row>
    <row r="303" spans="1:9" ht="15">
      <c r="A303" s="3">
        <v>3619</v>
      </c>
      <c r="B303" s="3" t="s">
        <v>463</v>
      </c>
      <c r="C303" s="3" t="s">
        <v>77</v>
      </c>
      <c r="D303" s="3" t="s">
        <v>65</v>
      </c>
      <c r="E303" s="3">
        <v>11</v>
      </c>
      <c r="F303" s="3" t="s">
        <v>115</v>
      </c>
      <c r="G303" s="3" t="s">
        <v>26</v>
      </c>
      <c r="H303" s="3">
        <v>26810</v>
      </c>
      <c r="I303" s="3"/>
    </row>
    <row r="304" spans="1:9" ht="15">
      <c r="A304" s="3">
        <v>3630</v>
      </c>
      <c r="B304" s="3" t="s">
        <v>464</v>
      </c>
      <c r="C304" s="3" t="s">
        <v>319</v>
      </c>
      <c r="D304" s="3" t="s">
        <v>289</v>
      </c>
      <c r="E304" s="3">
        <v>11</v>
      </c>
      <c r="F304" s="3" t="s">
        <v>115</v>
      </c>
      <c r="G304" s="3" t="s">
        <v>26</v>
      </c>
      <c r="H304" s="3">
        <v>18853</v>
      </c>
      <c r="I304" s="3"/>
    </row>
    <row r="305" spans="1:9" ht="15">
      <c r="A305" s="3">
        <v>3641</v>
      </c>
      <c r="B305" s="3" t="s">
        <v>465</v>
      </c>
      <c r="C305" s="3" t="s">
        <v>57</v>
      </c>
      <c r="D305" s="3" t="s">
        <v>182</v>
      </c>
      <c r="E305" s="3">
        <v>11</v>
      </c>
      <c r="F305" s="3" t="s">
        <v>115</v>
      </c>
      <c r="G305" s="3" t="s">
        <v>26</v>
      </c>
      <c r="H305" s="3">
        <v>14918</v>
      </c>
      <c r="I305" s="3"/>
    </row>
    <row r="306" spans="1:9" ht="15">
      <c r="A306" s="3">
        <v>3652</v>
      </c>
      <c r="B306" s="3" t="s">
        <v>466</v>
      </c>
      <c r="C306" s="3" t="s">
        <v>68</v>
      </c>
      <c r="D306" s="3" t="s">
        <v>274</v>
      </c>
      <c r="E306" s="3">
        <v>7</v>
      </c>
      <c r="F306" s="3" t="s">
        <v>25</v>
      </c>
      <c r="G306" s="3" t="s">
        <v>26</v>
      </c>
      <c r="H306" s="3">
        <v>68366</v>
      </c>
      <c r="I306" s="3">
        <v>0</v>
      </c>
    </row>
    <row r="307" spans="1:9" ht="15">
      <c r="A307" s="3">
        <v>3663</v>
      </c>
      <c r="B307" s="3" t="s">
        <v>467</v>
      </c>
      <c r="C307" s="3" t="s">
        <v>77</v>
      </c>
      <c r="D307" s="3" t="s">
        <v>24</v>
      </c>
      <c r="E307" s="3">
        <v>10</v>
      </c>
      <c r="F307" s="3" t="s">
        <v>115</v>
      </c>
      <c r="G307" s="3" t="s">
        <v>26</v>
      </c>
      <c r="H307" s="3">
        <v>26327</v>
      </c>
      <c r="I307" s="3"/>
    </row>
    <row r="308" spans="1:9" ht="15">
      <c r="A308" s="3">
        <v>3762</v>
      </c>
      <c r="B308" s="3" t="s">
        <v>478</v>
      </c>
      <c r="C308" s="3" t="s">
        <v>254</v>
      </c>
      <c r="D308" s="3" t="s">
        <v>80</v>
      </c>
      <c r="E308" s="3">
        <v>11</v>
      </c>
      <c r="F308" s="3" t="s">
        <v>115</v>
      </c>
      <c r="G308" s="3" t="s">
        <v>26</v>
      </c>
      <c r="H308" s="3">
        <v>26811</v>
      </c>
      <c r="I308" s="3">
        <v>22</v>
      </c>
    </row>
    <row r="309" spans="1:9" ht="15">
      <c r="A309" s="3">
        <v>3795</v>
      </c>
      <c r="B309" s="3" t="s">
        <v>483</v>
      </c>
      <c r="C309" s="3" t="s">
        <v>365</v>
      </c>
      <c r="D309" s="3" t="s">
        <v>484</v>
      </c>
      <c r="E309" s="3">
        <v>9</v>
      </c>
      <c r="F309" s="3" t="s">
        <v>115</v>
      </c>
      <c r="G309" s="3" t="s">
        <v>26</v>
      </c>
      <c r="H309" s="3">
        <v>25768</v>
      </c>
      <c r="I309" s="3"/>
    </row>
    <row r="310" spans="1:9" ht="15">
      <c r="A310" s="3">
        <v>3839</v>
      </c>
      <c r="B310" s="3" t="s">
        <v>487</v>
      </c>
      <c r="C310" s="3" t="s">
        <v>77</v>
      </c>
      <c r="D310" s="3" t="s">
        <v>94</v>
      </c>
      <c r="E310" s="3">
        <v>10</v>
      </c>
      <c r="F310" s="3" t="s">
        <v>25</v>
      </c>
      <c r="G310" s="3" t="s">
        <v>26</v>
      </c>
      <c r="H310" s="3">
        <v>33593</v>
      </c>
      <c r="I310" s="3">
        <v>25</v>
      </c>
    </row>
    <row r="311" spans="1:9" ht="15">
      <c r="A311" s="3">
        <v>3883</v>
      </c>
      <c r="B311" s="3" t="s">
        <v>492</v>
      </c>
      <c r="C311" s="3" t="s">
        <v>109</v>
      </c>
      <c r="D311" s="3" t="s">
        <v>24</v>
      </c>
      <c r="E311" s="3">
        <v>9</v>
      </c>
      <c r="F311" s="3" t="s">
        <v>115</v>
      </c>
      <c r="G311" s="3" t="s">
        <v>26</v>
      </c>
      <c r="H311" s="3">
        <v>25593</v>
      </c>
      <c r="I311" s="3"/>
    </row>
    <row r="312" spans="1:9" ht="15">
      <c r="A312" s="3">
        <v>3894</v>
      </c>
      <c r="B312" s="3" t="s">
        <v>493</v>
      </c>
      <c r="C312" s="3" t="s">
        <v>222</v>
      </c>
      <c r="D312" s="3" t="s">
        <v>16</v>
      </c>
      <c r="E312" s="3">
        <v>11</v>
      </c>
      <c r="F312" s="3" t="s">
        <v>97</v>
      </c>
      <c r="G312" s="3" t="s">
        <v>26</v>
      </c>
      <c r="H312" s="3">
        <v>28168</v>
      </c>
      <c r="I312" s="3"/>
    </row>
    <row r="313" spans="1:9" ht="15">
      <c r="A313" s="3">
        <v>4004</v>
      </c>
      <c r="B313" s="3" t="s">
        <v>509</v>
      </c>
      <c r="C313" s="3" t="s">
        <v>109</v>
      </c>
      <c r="D313" s="3" t="s">
        <v>341</v>
      </c>
      <c r="E313" s="3">
        <v>10</v>
      </c>
      <c r="F313" s="3" t="s">
        <v>25</v>
      </c>
      <c r="G313" s="3" t="s">
        <v>26</v>
      </c>
      <c r="H313" s="3">
        <v>34185</v>
      </c>
      <c r="I313" s="3"/>
    </row>
    <row r="314" spans="1:9" ht="15">
      <c r="A314" s="3">
        <v>4026</v>
      </c>
      <c r="B314" s="3" t="s">
        <v>511</v>
      </c>
      <c r="C314" s="3" t="s">
        <v>250</v>
      </c>
      <c r="D314" s="3" t="s">
        <v>24</v>
      </c>
      <c r="E314" s="3">
        <v>10</v>
      </c>
      <c r="F314" s="3" t="s">
        <v>25</v>
      </c>
      <c r="G314" s="3" t="s">
        <v>26</v>
      </c>
      <c r="H314" s="3">
        <v>48270</v>
      </c>
      <c r="I314" s="3">
        <v>25</v>
      </c>
    </row>
    <row r="315" spans="1:9" ht="15">
      <c r="A315" s="3">
        <v>4081</v>
      </c>
      <c r="B315" s="3" t="s">
        <v>517</v>
      </c>
      <c r="C315" s="3" t="s">
        <v>103</v>
      </c>
      <c r="D315" s="3" t="s">
        <v>283</v>
      </c>
      <c r="E315" s="3">
        <v>7</v>
      </c>
      <c r="F315" s="3" t="s">
        <v>25</v>
      </c>
      <c r="G315" s="3" t="s">
        <v>26</v>
      </c>
      <c r="H315" s="3">
        <v>67394</v>
      </c>
      <c r="I315" s="3">
        <v>4</v>
      </c>
    </row>
    <row r="316" spans="1:9" ht="15">
      <c r="A316" s="3">
        <v>4136</v>
      </c>
      <c r="B316" s="3" t="s">
        <v>522</v>
      </c>
      <c r="C316" s="3" t="s">
        <v>421</v>
      </c>
      <c r="D316" s="3" t="s">
        <v>61</v>
      </c>
      <c r="E316" s="3">
        <v>7</v>
      </c>
      <c r="F316" s="3" t="s">
        <v>115</v>
      </c>
      <c r="G316" s="3" t="s">
        <v>26</v>
      </c>
      <c r="H316" s="3">
        <v>96249</v>
      </c>
      <c r="I316" s="3"/>
    </row>
    <row r="317" spans="1:9" ht="15">
      <c r="A317" s="3">
        <v>4169</v>
      </c>
      <c r="B317" s="3" t="s">
        <v>526</v>
      </c>
      <c r="C317" s="3" t="s">
        <v>57</v>
      </c>
      <c r="D317" s="3" t="s">
        <v>48</v>
      </c>
      <c r="E317" s="3">
        <v>10</v>
      </c>
      <c r="F317" s="3" t="s">
        <v>115</v>
      </c>
      <c r="G317" s="3" t="s">
        <v>26</v>
      </c>
      <c r="H317" s="3">
        <v>25910</v>
      </c>
      <c r="I317" s="3"/>
    </row>
    <row r="318" spans="1:9" ht="15">
      <c r="A318" s="3">
        <v>4213</v>
      </c>
      <c r="B318" s="3" t="s">
        <v>531</v>
      </c>
      <c r="C318" s="3" t="s">
        <v>28</v>
      </c>
      <c r="D318" s="3" t="s">
        <v>94</v>
      </c>
      <c r="E318" s="3">
        <v>10</v>
      </c>
      <c r="F318" s="3" t="s">
        <v>97</v>
      </c>
      <c r="G318" s="3" t="s">
        <v>26</v>
      </c>
      <c r="H318" s="3">
        <v>27237</v>
      </c>
      <c r="I318" s="3">
        <v>0</v>
      </c>
    </row>
    <row r="319" spans="1:9" ht="15">
      <c r="A319" s="3">
        <v>4290</v>
      </c>
      <c r="B319" s="3" t="s">
        <v>540</v>
      </c>
      <c r="C319" s="3" t="s">
        <v>245</v>
      </c>
      <c r="D319" s="3" t="s">
        <v>281</v>
      </c>
      <c r="E319" s="3">
        <v>8</v>
      </c>
      <c r="F319" s="3" t="s">
        <v>115</v>
      </c>
      <c r="G319" s="3" t="s">
        <v>26</v>
      </c>
      <c r="H319" s="3">
        <v>41651</v>
      </c>
      <c r="I319" s="3"/>
    </row>
    <row r="320" spans="1:9" ht="15">
      <c r="A320" s="3">
        <v>4301</v>
      </c>
      <c r="B320" s="3" t="s">
        <v>541</v>
      </c>
      <c r="C320" s="3" t="s">
        <v>245</v>
      </c>
      <c r="D320" s="3" t="s">
        <v>252</v>
      </c>
      <c r="E320" s="3">
        <v>8</v>
      </c>
      <c r="F320" s="3" t="s">
        <v>25</v>
      </c>
      <c r="G320" s="3" t="s">
        <v>26</v>
      </c>
      <c r="H320" s="3">
        <v>46993</v>
      </c>
      <c r="I320" s="3"/>
    </row>
    <row r="321" spans="1:9" ht="15">
      <c r="A321" s="3">
        <v>4312</v>
      </c>
      <c r="B321" s="3" t="s">
        <v>541</v>
      </c>
      <c r="C321" s="3" t="s">
        <v>68</v>
      </c>
      <c r="D321" s="3" t="s">
        <v>61</v>
      </c>
      <c r="E321" s="3">
        <v>8</v>
      </c>
      <c r="F321" s="3" t="s">
        <v>115</v>
      </c>
      <c r="G321" s="3" t="s">
        <v>26</v>
      </c>
      <c r="H321" s="3">
        <v>40858</v>
      </c>
      <c r="I321" s="3">
        <v>12</v>
      </c>
    </row>
    <row r="322" spans="1:9" ht="15">
      <c r="A322" s="3">
        <v>4323</v>
      </c>
      <c r="B322" s="3" t="s">
        <v>541</v>
      </c>
      <c r="C322" s="3" t="s">
        <v>397</v>
      </c>
      <c r="D322" s="3" t="s">
        <v>94</v>
      </c>
      <c r="E322" s="3">
        <v>7</v>
      </c>
      <c r="F322" s="3" t="s">
        <v>211</v>
      </c>
      <c r="G322" s="3" t="s">
        <v>26</v>
      </c>
      <c r="H322" s="3">
        <v>79605</v>
      </c>
      <c r="I322" s="3">
        <v>6</v>
      </c>
    </row>
    <row r="323" spans="1:9" ht="15">
      <c r="A323" s="3">
        <v>4334</v>
      </c>
      <c r="B323" s="3" t="s">
        <v>542</v>
      </c>
      <c r="C323" s="3" t="s">
        <v>239</v>
      </c>
      <c r="D323" s="3" t="s">
        <v>82</v>
      </c>
      <c r="E323" s="3">
        <v>11</v>
      </c>
      <c r="F323" s="3" t="s">
        <v>115</v>
      </c>
      <c r="G323" s="3" t="s">
        <v>26</v>
      </c>
      <c r="H323" s="3">
        <v>18958</v>
      </c>
      <c r="I323" s="3">
        <v>22</v>
      </c>
    </row>
    <row r="324" spans="1:9" ht="15">
      <c r="A324" s="3">
        <v>4345</v>
      </c>
      <c r="B324" s="3" t="s">
        <v>543</v>
      </c>
      <c r="C324" s="3" t="s">
        <v>138</v>
      </c>
      <c r="D324" s="3" t="s">
        <v>190</v>
      </c>
      <c r="E324" s="3">
        <v>11</v>
      </c>
      <c r="F324" s="3" t="s">
        <v>115</v>
      </c>
      <c r="G324" s="3" t="s">
        <v>26</v>
      </c>
      <c r="H324" s="3">
        <v>26784</v>
      </c>
      <c r="I324" s="3">
        <v>22</v>
      </c>
    </row>
    <row r="325" spans="1:9" ht="15">
      <c r="A325" s="3">
        <v>4367</v>
      </c>
      <c r="B325" s="3" t="s">
        <v>545</v>
      </c>
      <c r="C325" s="3" t="s">
        <v>239</v>
      </c>
      <c r="D325" s="3" t="s">
        <v>320</v>
      </c>
      <c r="E325" s="3">
        <v>8</v>
      </c>
      <c r="F325" s="3" t="s">
        <v>115</v>
      </c>
      <c r="G325" s="3" t="s">
        <v>26</v>
      </c>
      <c r="H325" s="3">
        <v>40872</v>
      </c>
      <c r="I325" s="3"/>
    </row>
    <row r="326" spans="1:9" ht="15">
      <c r="A326" s="3">
        <v>4389</v>
      </c>
      <c r="B326" s="3" t="s">
        <v>547</v>
      </c>
      <c r="C326" s="3" t="s">
        <v>288</v>
      </c>
      <c r="D326" s="3" t="s">
        <v>169</v>
      </c>
      <c r="E326" s="3">
        <v>8</v>
      </c>
      <c r="F326" s="3" t="s">
        <v>115</v>
      </c>
      <c r="G326" s="3" t="s">
        <v>26</v>
      </c>
      <c r="H326" s="3">
        <v>42069</v>
      </c>
      <c r="I326" s="3"/>
    </row>
    <row r="327" spans="1:9" ht="15">
      <c r="A327" s="3">
        <v>4400</v>
      </c>
      <c r="B327" s="3" t="s">
        <v>548</v>
      </c>
      <c r="C327" s="3" t="s">
        <v>77</v>
      </c>
      <c r="D327" s="3" t="s">
        <v>143</v>
      </c>
      <c r="E327" s="3">
        <v>10</v>
      </c>
      <c r="F327" s="3" t="s">
        <v>115</v>
      </c>
      <c r="G327" s="3" t="s">
        <v>26</v>
      </c>
      <c r="H327" s="3">
        <v>26270</v>
      </c>
      <c r="I327" s="3"/>
    </row>
    <row r="328" spans="1:9" ht="15">
      <c r="A328" s="3">
        <v>4411</v>
      </c>
      <c r="B328" s="3" t="s">
        <v>549</v>
      </c>
      <c r="C328" s="3" t="s">
        <v>23</v>
      </c>
      <c r="D328" s="3" t="s">
        <v>190</v>
      </c>
      <c r="E328" s="3">
        <v>11</v>
      </c>
      <c r="F328" s="3" t="s">
        <v>115</v>
      </c>
      <c r="G328" s="3" t="s">
        <v>26</v>
      </c>
      <c r="H328" s="3">
        <v>26815</v>
      </c>
      <c r="I328" s="3"/>
    </row>
    <row r="329" spans="1:9" ht="15">
      <c r="A329" s="3">
        <v>4455</v>
      </c>
      <c r="B329" s="3" t="s">
        <v>554</v>
      </c>
      <c r="C329" s="3" t="s">
        <v>367</v>
      </c>
      <c r="D329" s="3" t="s">
        <v>19</v>
      </c>
      <c r="E329" s="3">
        <v>10</v>
      </c>
      <c r="F329" s="3" t="s">
        <v>97</v>
      </c>
      <c r="G329" s="3" t="s">
        <v>26</v>
      </c>
      <c r="H329" s="3">
        <v>25090</v>
      </c>
      <c r="I329" s="3"/>
    </row>
    <row r="330" spans="1:9" ht="15">
      <c r="A330" s="3">
        <v>4466</v>
      </c>
      <c r="B330" s="3" t="s">
        <v>555</v>
      </c>
      <c r="C330" s="3" t="s">
        <v>201</v>
      </c>
      <c r="D330" s="3" t="s">
        <v>94</v>
      </c>
      <c r="E330" s="3">
        <v>8</v>
      </c>
      <c r="F330" s="3" t="s">
        <v>183</v>
      </c>
      <c r="G330" s="3" t="s">
        <v>26</v>
      </c>
      <c r="H330" s="3">
        <v>28391</v>
      </c>
      <c r="I330" s="3"/>
    </row>
    <row r="331" spans="1:9" ht="15">
      <c r="A331" s="3">
        <v>4477</v>
      </c>
      <c r="B331" s="3" t="s">
        <v>556</v>
      </c>
      <c r="C331" s="3" t="s">
        <v>117</v>
      </c>
      <c r="D331" s="3" t="s">
        <v>51</v>
      </c>
      <c r="E331" s="3">
        <v>8</v>
      </c>
      <c r="F331" s="3" t="s">
        <v>183</v>
      </c>
      <c r="G331" s="3" t="s">
        <v>26</v>
      </c>
      <c r="H331" s="3">
        <v>28361</v>
      </c>
      <c r="I331" s="3">
        <v>7</v>
      </c>
    </row>
    <row r="332" spans="1:9" ht="15">
      <c r="A332" s="3">
        <v>4521</v>
      </c>
      <c r="B332" s="3" t="s">
        <v>561</v>
      </c>
      <c r="C332" s="3" t="s">
        <v>562</v>
      </c>
      <c r="D332" s="3" t="s">
        <v>274</v>
      </c>
      <c r="E332" s="3">
        <v>10</v>
      </c>
      <c r="F332" s="3" t="s">
        <v>25</v>
      </c>
      <c r="G332" s="3" t="s">
        <v>26</v>
      </c>
      <c r="H332" s="3">
        <v>47199</v>
      </c>
      <c r="I332" s="3"/>
    </row>
    <row r="333" spans="1:9" ht="15">
      <c r="A333" s="3">
        <v>4543</v>
      </c>
      <c r="B333" s="3" t="s">
        <v>566</v>
      </c>
      <c r="C333" s="3" t="s">
        <v>266</v>
      </c>
      <c r="D333" s="3" t="s">
        <v>61</v>
      </c>
      <c r="E333" s="3">
        <v>9</v>
      </c>
      <c r="F333" s="3" t="s">
        <v>25</v>
      </c>
      <c r="G333" s="3" t="s">
        <v>26</v>
      </c>
      <c r="H333" s="3">
        <v>32121</v>
      </c>
      <c r="I333" s="3">
        <v>15</v>
      </c>
    </row>
    <row r="334" spans="1:9" ht="15">
      <c r="A334" s="3">
        <v>4642</v>
      </c>
      <c r="B334" s="3" t="s">
        <v>577</v>
      </c>
      <c r="C334" s="3" t="s">
        <v>119</v>
      </c>
      <c r="D334" s="3" t="s">
        <v>289</v>
      </c>
      <c r="E334" s="3">
        <v>8</v>
      </c>
      <c r="F334" s="3" t="s">
        <v>183</v>
      </c>
      <c r="G334" s="3" t="s">
        <v>26</v>
      </c>
      <c r="H334" s="3">
        <v>28363</v>
      </c>
      <c r="I334" s="3">
        <v>0</v>
      </c>
    </row>
    <row r="335" spans="1:9" ht="15">
      <c r="A335" s="3">
        <v>4664</v>
      </c>
      <c r="B335" s="3" t="s">
        <v>579</v>
      </c>
      <c r="C335" s="3" t="s">
        <v>168</v>
      </c>
      <c r="D335" s="3" t="s">
        <v>169</v>
      </c>
      <c r="E335" s="3">
        <v>9</v>
      </c>
      <c r="F335" s="3" t="s">
        <v>327</v>
      </c>
      <c r="G335" s="3" t="s">
        <v>26</v>
      </c>
      <c r="H335" s="3">
        <v>50728</v>
      </c>
      <c r="I335" s="3"/>
    </row>
    <row r="336" spans="1:9" ht="15">
      <c r="A336" s="3">
        <v>4675</v>
      </c>
      <c r="B336" s="3" t="s">
        <v>580</v>
      </c>
      <c r="C336" s="3" t="s">
        <v>73</v>
      </c>
      <c r="D336" s="3" t="s">
        <v>74</v>
      </c>
      <c r="E336" s="3">
        <v>11</v>
      </c>
      <c r="F336" s="3" t="s">
        <v>183</v>
      </c>
      <c r="G336" s="3" t="s">
        <v>26</v>
      </c>
      <c r="H336" s="3">
        <v>11462</v>
      </c>
      <c r="I336" s="3"/>
    </row>
    <row r="337" spans="1:9" ht="15">
      <c r="A337" s="3">
        <v>4697</v>
      </c>
      <c r="B337" s="3" t="s">
        <v>582</v>
      </c>
      <c r="C337" s="3" t="s">
        <v>500</v>
      </c>
      <c r="D337" s="3" t="s">
        <v>583</v>
      </c>
      <c r="E337" s="3">
        <v>11</v>
      </c>
      <c r="F337" s="3" t="s">
        <v>115</v>
      </c>
      <c r="G337" s="3" t="s">
        <v>26</v>
      </c>
      <c r="H337" s="3">
        <v>18807</v>
      </c>
      <c r="I337" s="3"/>
    </row>
    <row r="338" spans="1:9" ht="15">
      <c r="A338" s="3">
        <v>4741</v>
      </c>
      <c r="B338" s="3" t="s">
        <v>587</v>
      </c>
      <c r="C338" s="3" t="s">
        <v>96</v>
      </c>
      <c r="D338" s="3" t="s">
        <v>24</v>
      </c>
      <c r="E338" s="3">
        <v>10</v>
      </c>
      <c r="F338" s="3" t="s">
        <v>25</v>
      </c>
      <c r="G338" s="3" t="s">
        <v>26</v>
      </c>
      <c r="H338" s="3">
        <v>29437</v>
      </c>
      <c r="I338" s="3"/>
    </row>
    <row r="339" spans="1:9" ht="15">
      <c r="A339" s="3">
        <v>4763</v>
      </c>
      <c r="B339" s="3" t="s">
        <v>589</v>
      </c>
      <c r="C339" s="3" t="s">
        <v>239</v>
      </c>
      <c r="D339" s="3" t="s">
        <v>74</v>
      </c>
      <c r="E339" s="3">
        <v>11</v>
      </c>
      <c r="F339" s="3" t="s">
        <v>115</v>
      </c>
      <c r="G339" s="3" t="s">
        <v>26</v>
      </c>
      <c r="H339" s="3">
        <v>26800</v>
      </c>
      <c r="I339" s="3"/>
    </row>
    <row r="340" spans="1:9" ht="15">
      <c r="A340" s="3">
        <v>4818</v>
      </c>
      <c r="B340" s="3" t="s">
        <v>594</v>
      </c>
      <c r="C340" s="3" t="s">
        <v>57</v>
      </c>
      <c r="D340" s="3" t="s">
        <v>51</v>
      </c>
      <c r="E340" s="3">
        <v>9</v>
      </c>
      <c r="F340" s="3" t="s">
        <v>183</v>
      </c>
      <c r="G340" s="3" t="s">
        <v>26</v>
      </c>
      <c r="H340" s="3">
        <v>112989</v>
      </c>
      <c r="I340" s="3"/>
    </row>
    <row r="341" spans="1:9" ht="15">
      <c r="A341" s="3">
        <v>4862</v>
      </c>
      <c r="B341" s="3" t="s">
        <v>600</v>
      </c>
      <c r="C341" s="3" t="s">
        <v>57</v>
      </c>
      <c r="D341" s="3" t="s">
        <v>94</v>
      </c>
      <c r="E341" s="3">
        <v>9</v>
      </c>
      <c r="F341" s="3" t="s">
        <v>183</v>
      </c>
      <c r="G341" s="3" t="s">
        <v>26</v>
      </c>
      <c r="H341" s="3">
        <v>25622</v>
      </c>
      <c r="I341" s="3">
        <v>15</v>
      </c>
    </row>
    <row r="342" spans="1:9" ht="15">
      <c r="A342" s="3">
        <v>4928</v>
      </c>
      <c r="B342" s="3" t="s">
        <v>604</v>
      </c>
      <c r="C342" s="3" t="s">
        <v>103</v>
      </c>
      <c r="D342" s="3" t="s">
        <v>605</v>
      </c>
      <c r="E342" s="3">
        <v>9</v>
      </c>
      <c r="F342" s="3" t="s">
        <v>115</v>
      </c>
      <c r="G342" s="3" t="s">
        <v>26</v>
      </c>
      <c r="H342" s="3">
        <v>25832</v>
      </c>
      <c r="I342" s="3"/>
    </row>
    <row r="343" spans="1:9" ht="15">
      <c r="A343" s="3">
        <v>4950</v>
      </c>
      <c r="B343" s="3" t="s">
        <v>606</v>
      </c>
      <c r="C343" s="3" t="s">
        <v>18</v>
      </c>
      <c r="D343" s="3" t="s">
        <v>316</v>
      </c>
      <c r="E343" s="3">
        <v>7</v>
      </c>
      <c r="F343" s="3" t="s">
        <v>115</v>
      </c>
      <c r="G343" s="3" t="s">
        <v>26</v>
      </c>
      <c r="H343" s="3">
        <v>66410</v>
      </c>
      <c r="I343" s="3"/>
    </row>
    <row r="344" spans="1:9" ht="15">
      <c r="A344" s="3">
        <v>4972</v>
      </c>
      <c r="B344" s="3" t="s">
        <v>609</v>
      </c>
      <c r="C344" s="3" t="s">
        <v>288</v>
      </c>
      <c r="D344" s="3" t="s">
        <v>166</v>
      </c>
      <c r="E344" s="3">
        <v>7</v>
      </c>
      <c r="F344" s="3" t="s">
        <v>115</v>
      </c>
      <c r="G344" s="3" t="s">
        <v>26</v>
      </c>
      <c r="H344" s="3">
        <v>72386</v>
      </c>
      <c r="I344" s="3">
        <v>10</v>
      </c>
    </row>
    <row r="345" spans="1:9" ht="15">
      <c r="A345" s="3">
        <v>4983</v>
      </c>
      <c r="B345" s="3" t="s">
        <v>610</v>
      </c>
      <c r="C345" s="3" t="s">
        <v>254</v>
      </c>
      <c r="D345" s="3" t="s">
        <v>65</v>
      </c>
      <c r="E345" s="3">
        <v>11</v>
      </c>
      <c r="F345" s="3" t="s">
        <v>115</v>
      </c>
      <c r="G345" s="3" t="s">
        <v>26</v>
      </c>
      <c r="H345" s="3">
        <v>26749</v>
      </c>
      <c r="I345" s="3"/>
    </row>
    <row r="346" spans="1:9" ht="15">
      <c r="A346" s="3">
        <v>5005</v>
      </c>
      <c r="B346" s="3" t="s">
        <v>612</v>
      </c>
      <c r="C346" s="3" t="s">
        <v>165</v>
      </c>
      <c r="D346" s="3" t="s">
        <v>120</v>
      </c>
      <c r="E346" s="3">
        <v>7</v>
      </c>
      <c r="F346" s="3" t="s">
        <v>25</v>
      </c>
      <c r="G346" s="3" t="s">
        <v>26</v>
      </c>
      <c r="H346" s="3">
        <v>126745</v>
      </c>
      <c r="I346" s="3">
        <v>0</v>
      </c>
    </row>
    <row r="347" spans="1:9" ht="15">
      <c r="A347" s="3">
        <v>5016</v>
      </c>
      <c r="B347" s="3" t="s">
        <v>613</v>
      </c>
      <c r="C347" s="3" t="s">
        <v>103</v>
      </c>
      <c r="D347" s="3" t="s">
        <v>94</v>
      </c>
      <c r="E347" s="3">
        <v>11</v>
      </c>
      <c r="F347" s="3" t="s">
        <v>25</v>
      </c>
      <c r="G347" s="3" t="s">
        <v>26</v>
      </c>
      <c r="H347" s="3">
        <v>20543</v>
      </c>
      <c r="I347" s="3"/>
    </row>
    <row r="348" spans="1:9" ht="15">
      <c r="A348" s="3">
        <v>5038</v>
      </c>
      <c r="B348" s="3" t="s">
        <v>615</v>
      </c>
      <c r="C348" s="3" t="s">
        <v>198</v>
      </c>
      <c r="D348" s="3" t="s">
        <v>134</v>
      </c>
      <c r="E348" s="3">
        <v>10</v>
      </c>
      <c r="F348" s="3" t="s">
        <v>25</v>
      </c>
      <c r="G348" s="3" t="s">
        <v>26</v>
      </c>
      <c r="H348" s="3">
        <v>48558</v>
      </c>
      <c r="I348" s="3"/>
    </row>
    <row r="349" spans="1:9" ht="15">
      <c r="A349" s="3">
        <v>5060</v>
      </c>
      <c r="B349" s="3" t="s">
        <v>617</v>
      </c>
      <c r="C349" s="3" t="s">
        <v>146</v>
      </c>
      <c r="D349" s="3" t="s">
        <v>289</v>
      </c>
      <c r="E349" s="3">
        <v>9</v>
      </c>
      <c r="F349" s="3" t="s">
        <v>327</v>
      </c>
      <c r="G349" s="3" t="s">
        <v>26</v>
      </c>
      <c r="H349" s="3">
        <v>46035</v>
      </c>
      <c r="I349" s="3"/>
    </row>
    <row r="350" spans="1:9" ht="15">
      <c r="A350" s="3">
        <v>5071</v>
      </c>
      <c r="B350" s="3" t="s">
        <v>617</v>
      </c>
      <c r="C350" s="3" t="s">
        <v>18</v>
      </c>
      <c r="D350" s="3" t="s">
        <v>82</v>
      </c>
      <c r="E350" s="3">
        <v>7</v>
      </c>
      <c r="F350" s="3" t="s">
        <v>183</v>
      </c>
      <c r="G350" s="3" t="s">
        <v>26</v>
      </c>
      <c r="H350" s="3">
        <v>48336</v>
      </c>
      <c r="I350" s="3"/>
    </row>
    <row r="351" spans="1:9" ht="15">
      <c r="A351" s="3">
        <v>5082</v>
      </c>
      <c r="B351" s="3" t="s">
        <v>618</v>
      </c>
      <c r="C351" s="3" t="s">
        <v>286</v>
      </c>
      <c r="D351" s="3" t="s">
        <v>296</v>
      </c>
      <c r="E351" s="3">
        <v>7</v>
      </c>
      <c r="F351" s="3" t="s">
        <v>25</v>
      </c>
      <c r="G351" s="3" t="s">
        <v>26</v>
      </c>
      <c r="H351" s="3">
        <v>68454</v>
      </c>
      <c r="I351" s="3">
        <v>4</v>
      </c>
    </row>
    <row r="352" spans="1:9" ht="15">
      <c r="A352" s="3">
        <v>5126</v>
      </c>
      <c r="B352" s="3" t="s">
        <v>622</v>
      </c>
      <c r="C352" s="3" t="s">
        <v>60</v>
      </c>
      <c r="D352" s="3" t="s">
        <v>61</v>
      </c>
      <c r="E352" s="3">
        <v>10</v>
      </c>
      <c r="F352" s="3" t="s">
        <v>624</v>
      </c>
      <c r="G352" s="3" t="s">
        <v>26</v>
      </c>
      <c r="H352" s="3">
        <v>115714</v>
      </c>
      <c r="I352" s="3"/>
    </row>
    <row r="353" spans="1:9" ht="15">
      <c r="A353" s="3">
        <v>5137</v>
      </c>
      <c r="B353" s="3" t="s">
        <v>625</v>
      </c>
      <c r="C353" s="3" t="s">
        <v>68</v>
      </c>
      <c r="D353" s="3" t="s">
        <v>61</v>
      </c>
      <c r="E353" s="3">
        <v>8</v>
      </c>
      <c r="F353" s="3" t="s">
        <v>115</v>
      </c>
      <c r="G353" s="3" t="s">
        <v>26</v>
      </c>
      <c r="H353" s="3">
        <v>41705</v>
      </c>
      <c r="I353" s="3"/>
    </row>
    <row r="354" spans="1:9" ht="15">
      <c r="A354" s="3">
        <v>5148</v>
      </c>
      <c r="B354" s="3" t="s">
        <v>626</v>
      </c>
      <c r="C354" s="3" t="s">
        <v>627</v>
      </c>
      <c r="D354" s="3" t="s">
        <v>61</v>
      </c>
      <c r="E354" s="3">
        <v>7</v>
      </c>
      <c r="F354" s="3" t="s">
        <v>25</v>
      </c>
      <c r="G354" s="3" t="s">
        <v>26</v>
      </c>
      <c r="H354" s="3">
        <v>68456</v>
      </c>
      <c r="I354" s="3">
        <v>10</v>
      </c>
    </row>
    <row r="355" spans="1:9" ht="15">
      <c r="A355" s="3">
        <v>5159</v>
      </c>
      <c r="B355" s="3" t="s">
        <v>628</v>
      </c>
      <c r="C355" s="3" t="s">
        <v>173</v>
      </c>
      <c r="D355" s="3" t="s">
        <v>166</v>
      </c>
      <c r="E355" s="3">
        <v>8</v>
      </c>
      <c r="F355" s="3" t="s">
        <v>115</v>
      </c>
      <c r="G355" s="3" t="s">
        <v>26</v>
      </c>
      <c r="H355" s="3">
        <v>41947</v>
      </c>
      <c r="I355" s="3"/>
    </row>
    <row r="356" spans="1:9" ht="15">
      <c r="A356" s="3">
        <v>5247</v>
      </c>
      <c r="B356" s="3" t="s">
        <v>640</v>
      </c>
      <c r="C356" s="3" t="s">
        <v>641</v>
      </c>
      <c r="D356" s="3" t="s">
        <v>195</v>
      </c>
      <c r="E356" s="3">
        <v>7</v>
      </c>
      <c r="F356" s="3" t="s">
        <v>115</v>
      </c>
      <c r="G356" s="3" t="s">
        <v>26</v>
      </c>
      <c r="H356" s="3">
        <v>73594</v>
      </c>
      <c r="I356" s="3">
        <v>11</v>
      </c>
    </row>
    <row r="357" spans="1:9" ht="15">
      <c r="A357" s="3">
        <v>5269</v>
      </c>
      <c r="B357" s="3" t="s">
        <v>643</v>
      </c>
      <c r="C357" s="3" t="s">
        <v>644</v>
      </c>
      <c r="D357" s="3" t="s">
        <v>645</v>
      </c>
      <c r="E357" s="3">
        <v>10</v>
      </c>
      <c r="F357" s="3" t="s">
        <v>97</v>
      </c>
      <c r="G357" s="3" t="s">
        <v>26</v>
      </c>
      <c r="H357" s="3">
        <v>27408</v>
      </c>
      <c r="I357" s="3">
        <v>0</v>
      </c>
    </row>
    <row r="358" spans="1:9" ht="15">
      <c r="A358" s="3">
        <v>5346</v>
      </c>
      <c r="B358" s="3" t="s">
        <v>652</v>
      </c>
      <c r="C358" s="3" t="s">
        <v>653</v>
      </c>
      <c r="D358" s="3" t="s">
        <v>134</v>
      </c>
      <c r="E358" s="3">
        <v>10</v>
      </c>
      <c r="F358" s="3" t="s">
        <v>115</v>
      </c>
      <c r="G358" s="3" t="s">
        <v>26</v>
      </c>
      <c r="H358" s="3">
        <v>26272</v>
      </c>
      <c r="I358" s="3"/>
    </row>
    <row r="359" spans="1:9" ht="15">
      <c r="A359" s="3">
        <v>5357</v>
      </c>
      <c r="B359" s="3" t="s">
        <v>654</v>
      </c>
      <c r="C359" s="3" t="s">
        <v>280</v>
      </c>
      <c r="D359" s="3" t="s">
        <v>158</v>
      </c>
      <c r="E359" s="3">
        <v>7</v>
      </c>
      <c r="F359" s="3" t="s">
        <v>115</v>
      </c>
      <c r="G359" s="3" t="s">
        <v>26</v>
      </c>
      <c r="H359" s="3">
        <v>68262</v>
      </c>
      <c r="I359" s="3"/>
    </row>
    <row r="360" spans="1:9" ht="15">
      <c r="A360" s="3">
        <v>5368</v>
      </c>
      <c r="B360" s="3" t="s">
        <v>655</v>
      </c>
      <c r="C360" s="3" t="s">
        <v>96</v>
      </c>
      <c r="D360" s="3" t="s">
        <v>61</v>
      </c>
      <c r="E360" s="3">
        <v>10</v>
      </c>
      <c r="F360" s="3" t="s">
        <v>25</v>
      </c>
      <c r="G360" s="3" t="s">
        <v>26</v>
      </c>
      <c r="H360" s="3">
        <v>48089</v>
      </c>
      <c r="I360" s="3">
        <v>25</v>
      </c>
    </row>
    <row r="361" spans="1:9" ht="15">
      <c r="A361" s="3">
        <v>5401</v>
      </c>
      <c r="B361" s="3" t="s">
        <v>658</v>
      </c>
      <c r="C361" s="3" t="s">
        <v>157</v>
      </c>
      <c r="D361" s="3" t="s">
        <v>272</v>
      </c>
      <c r="E361" s="3">
        <v>10</v>
      </c>
      <c r="F361" s="3" t="s">
        <v>115</v>
      </c>
      <c r="G361" s="3" t="s">
        <v>26</v>
      </c>
      <c r="H361" s="3">
        <v>26344</v>
      </c>
      <c r="I361" s="3">
        <v>20</v>
      </c>
    </row>
    <row r="362" spans="1:9" ht="15">
      <c r="A362" s="3">
        <v>5434</v>
      </c>
      <c r="B362" s="3" t="s">
        <v>661</v>
      </c>
      <c r="C362" s="3" t="s">
        <v>662</v>
      </c>
      <c r="D362" s="3" t="s">
        <v>663</v>
      </c>
      <c r="E362" s="3">
        <v>11</v>
      </c>
      <c r="F362" s="3" t="s">
        <v>350</v>
      </c>
      <c r="G362" s="3" t="s">
        <v>26</v>
      </c>
      <c r="H362" s="3">
        <v>26219</v>
      </c>
      <c r="I362" s="3"/>
    </row>
    <row r="363" spans="1:9" ht="15">
      <c r="A363" s="3">
        <v>5445</v>
      </c>
      <c r="B363" s="3" t="s">
        <v>664</v>
      </c>
      <c r="C363" s="3" t="s">
        <v>562</v>
      </c>
      <c r="D363" s="3" t="s">
        <v>374</v>
      </c>
      <c r="E363" s="3">
        <v>11</v>
      </c>
      <c r="F363" s="3" t="s">
        <v>211</v>
      </c>
      <c r="G363" s="3" t="s">
        <v>26</v>
      </c>
      <c r="H363" s="3">
        <v>75797</v>
      </c>
      <c r="I363" s="3"/>
    </row>
    <row r="364" spans="1:9" ht="15">
      <c r="A364" s="3">
        <v>5489</v>
      </c>
      <c r="B364" s="3" t="s">
        <v>669</v>
      </c>
      <c r="C364" s="3" t="s">
        <v>113</v>
      </c>
      <c r="D364" s="3" t="s">
        <v>242</v>
      </c>
      <c r="E364" s="3">
        <v>10</v>
      </c>
      <c r="F364" s="3" t="s">
        <v>115</v>
      </c>
      <c r="G364" s="3" t="s">
        <v>26</v>
      </c>
      <c r="H364" s="3">
        <v>26273</v>
      </c>
      <c r="I364" s="3"/>
    </row>
    <row r="365" spans="1:9" ht="15">
      <c r="A365" s="3">
        <v>5566</v>
      </c>
      <c r="B365" s="3" t="s">
        <v>678</v>
      </c>
      <c r="C365" s="3" t="s">
        <v>245</v>
      </c>
      <c r="D365" s="3" t="s">
        <v>440</v>
      </c>
      <c r="E365" s="3">
        <v>9</v>
      </c>
      <c r="F365" s="3" t="s">
        <v>115</v>
      </c>
      <c r="G365" s="3" t="s">
        <v>26</v>
      </c>
      <c r="H365" s="3">
        <v>25790</v>
      </c>
      <c r="I365" s="3"/>
    </row>
    <row r="366" spans="1:9" ht="15">
      <c r="A366" s="3">
        <v>5577</v>
      </c>
      <c r="B366" s="3" t="s">
        <v>679</v>
      </c>
      <c r="C366" s="3" t="s">
        <v>77</v>
      </c>
      <c r="D366" s="3" t="s">
        <v>61</v>
      </c>
      <c r="E366" s="3">
        <v>8</v>
      </c>
      <c r="F366" s="3" t="s">
        <v>115</v>
      </c>
      <c r="G366" s="3" t="s">
        <v>26</v>
      </c>
      <c r="H366" s="3">
        <v>41721</v>
      </c>
      <c r="I366" s="3"/>
    </row>
    <row r="367" spans="1:9" ht="15">
      <c r="A367" s="3">
        <v>5610</v>
      </c>
      <c r="B367" s="3" t="s">
        <v>682</v>
      </c>
      <c r="C367" s="3" t="s">
        <v>47</v>
      </c>
      <c r="D367" s="3" t="s">
        <v>190</v>
      </c>
      <c r="E367" s="3">
        <v>11</v>
      </c>
      <c r="F367" s="3" t="s">
        <v>683</v>
      </c>
      <c r="G367" s="3" t="s">
        <v>26</v>
      </c>
      <c r="H367" s="3">
        <v>81060</v>
      </c>
      <c r="I367" s="3">
        <v>0</v>
      </c>
    </row>
    <row r="368" spans="1:9" ht="15">
      <c r="A368" s="3">
        <v>5621</v>
      </c>
      <c r="B368" s="3" t="s">
        <v>684</v>
      </c>
      <c r="C368" s="3" t="s">
        <v>354</v>
      </c>
      <c r="D368" s="3" t="s">
        <v>195</v>
      </c>
      <c r="E368" s="3">
        <v>10</v>
      </c>
      <c r="F368" s="3" t="s">
        <v>115</v>
      </c>
      <c r="G368" s="3" t="s">
        <v>26</v>
      </c>
      <c r="H368" s="3">
        <v>26190</v>
      </c>
      <c r="I368" s="3"/>
    </row>
    <row r="369" spans="1:9" ht="15">
      <c r="A369" s="3">
        <v>5643</v>
      </c>
      <c r="B369" s="3" t="s">
        <v>686</v>
      </c>
      <c r="C369" s="3" t="s">
        <v>288</v>
      </c>
      <c r="D369" s="3" t="s">
        <v>393</v>
      </c>
      <c r="E369" s="3">
        <v>10</v>
      </c>
      <c r="F369" s="3" t="s">
        <v>115</v>
      </c>
      <c r="G369" s="3" t="s">
        <v>26</v>
      </c>
      <c r="H369" s="3">
        <v>26195</v>
      </c>
      <c r="I369" s="3"/>
    </row>
    <row r="370" spans="1:9" ht="15">
      <c r="A370" s="3">
        <v>5687</v>
      </c>
      <c r="B370" s="3" t="s">
        <v>690</v>
      </c>
      <c r="C370" s="3" t="s">
        <v>126</v>
      </c>
      <c r="D370" s="3" t="s">
        <v>61</v>
      </c>
      <c r="E370" s="3">
        <v>8</v>
      </c>
      <c r="F370" s="3" t="s">
        <v>183</v>
      </c>
      <c r="G370" s="3" t="s">
        <v>26</v>
      </c>
      <c r="H370" s="3">
        <v>28368</v>
      </c>
      <c r="I370" s="3">
        <v>0</v>
      </c>
    </row>
    <row r="371" spans="1:9" ht="15">
      <c r="A371" s="3">
        <v>5709</v>
      </c>
      <c r="B371" s="3" t="s">
        <v>692</v>
      </c>
      <c r="C371" s="3" t="s">
        <v>288</v>
      </c>
      <c r="D371" s="3" t="s">
        <v>44</v>
      </c>
      <c r="E371" s="3">
        <v>11</v>
      </c>
      <c r="F371" s="3" t="s">
        <v>25</v>
      </c>
      <c r="G371" s="3" t="s">
        <v>26</v>
      </c>
      <c r="H371" s="3">
        <v>47910</v>
      </c>
      <c r="I371" s="3">
        <v>25</v>
      </c>
    </row>
    <row r="372" spans="1:9" ht="15">
      <c r="A372" s="3">
        <v>5764</v>
      </c>
      <c r="B372" s="3" t="s">
        <v>697</v>
      </c>
      <c r="C372" s="3" t="s">
        <v>77</v>
      </c>
      <c r="D372" s="3" t="s">
        <v>65</v>
      </c>
      <c r="E372" s="3">
        <v>8</v>
      </c>
      <c r="F372" s="3" t="s">
        <v>25</v>
      </c>
      <c r="G372" s="3" t="s">
        <v>26</v>
      </c>
      <c r="H372" s="3">
        <v>29012</v>
      </c>
      <c r="I372" s="3">
        <v>12</v>
      </c>
    </row>
    <row r="373" spans="1:9" ht="15">
      <c r="A373" s="3">
        <v>5775</v>
      </c>
      <c r="B373" s="3" t="s">
        <v>699</v>
      </c>
      <c r="C373" s="3" t="s">
        <v>55</v>
      </c>
      <c r="D373" s="3" t="s">
        <v>700</v>
      </c>
      <c r="E373" s="3">
        <v>11</v>
      </c>
      <c r="F373" s="3" t="s">
        <v>115</v>
      </c>
      <c r="G373" s="3" t="s">
        <v>26</v>
      </c>
      <c r="H373" s="3">
        <v>18863</v>
      </c>
      <c r="I373" s="3"/>
    </row>
    <row r="374" spans="1:9" ht="15">
      <c r="A374" s="3">
        <v>5808</v>
      </c>
      <c r="B374" s="3" t="s">
        <v>704</v>
      </c>
      <c r="C374" s="3" t="s">
        <v>68</v>
      </c>
      <c r="D374" s="3" t="s">
        <v>61</v>
      </c>
      <c r="E374" s="3">
        <v>7</v>
      </c>
      <c r="F374" s="3" t="s">
        <v>25</v>
      </c>
      <c r="G374" s="3" t="s">
        <v>26</v>
      </c>
      <c r="H374" s="3">
        <v>68393</v>
      </c>
      <c r="I374" s="3">
        <v>0</v>
      </c>
    </row>
    <row r="375" spans="1:9" ht="15">
      <c r="A375" s="3">
        <v>5852</v>
      </c>
      <c r="B375" s="3" t="s">
        <v>710</v>
      </c>
      <c r="C375" s="3" t="s">
        <v>70</v>
      </c>
      <c r="D375" s="3" t="s">
        <v>605</v>
      </c>
      <c r="E375" s="3">
        <v>8</v>
      </c>
      <c r="F375" s="3" t="s">
        <v>115</v>
      </c>
      <c r="G375" s="3" t="s">
        <v>26</v>
      </c>
      <c r="H375" s="3">
        <v>40906</v>
      </c>
      <c r="I375" s="3">
        <v>12</v>
      </c>
    </row>
    <row r="376" spans="1:9" ht="15">
      <c r="A376" s="3">
        <v>5929</v>
      </c>
      <c r="B376" s="3" t="s">
        <v>716</v>
      </c>
      <c r="C376" s="3" t="s">
        <v>64</v>
      </c>
      <c r="D376" s="3" t="s">
        <v>440</v>
      </c>
      <c r="E376" s="3">
        <v>11</v>
      </c>
      <c r="F376" s="3" t="s">
        <v>115</v>
      </c>
      <c r="G376" s="3" t="s">
        <v>26</v>
      </c>
      <c r="H376" s="3">
        <v>18874</v>
      </c>
      <c r="I376" s="3"/>
    </row>
    <row r="377" spans="1:9" ht="15">
      <c r="A377" s="3">
        <v>5940</v>
      </c>
      <c r="B377" s="3" t="s">
        <v>718</v>
      </c>
      <c r="C377" s="3" t="s">
        <v>354</v>
      </c>
      <c r="D377" s="3" t="s">
        <v>320</v>
      </c>
      <c r="E377" s="3">
        <v>9</v>
      </c>
      <c r="F377" s="3" t="s">
        <v>183</v>
      </c>
      <c r="G377" s="3" t="s">
        <v>26</v>
      </c>
      <c r="H377" s="3">
        <v>25776</v>
      </c>
      <c r="I377" s="3">
        <v>0</v>
      </c>
    </row>
    <row r="378" spans="1:9" ht="15">
      <c r="A378" s="3">
        <v>5951</v>
      </c>
      <c r="B378" s="3" t="s">
        <v>719</v>
      </c>
      <c r="C378" s="3" t="s">
        <v>421</v>
      </c>
      <c r="D378" s="3" t="s">
        <v>111</v>
      </c>
      <c r="E378" s="3">
        <v>8</v>
      </c>
      <c r="F378" s="3" t="s">
        <v>25</v>
      </c>
      <c r="G378" s="3" t="s">
        <v>26</v>
      </c>
      <c r="H378" s="3">
        <v>47119</v>
      </c>
      <c r="I378" s="3"/>
    </row>
    <row r="379" spans="1:9" ht="15">
      <c r="A379" s="3">
        <v>5973</v>
      </c>
      <c r="B379" s="3" t="s">
        <v>721</v>
      </c>
      <c r="C379" s="3" t="s">
        <v>77</v>
      </c>
      <c r="D379" s="3" t="s">
        <v>94</v>
      </c>
      <c r="E379" s="3">
        <v>10</v>
      </c>
      <c r="F379" s="3" t="s">
        <v>211</v>
      </c>
      <c r="G379" s="3" t="s">
        <v>26</v>
      </c>
      <c r="H379" s="3">
        <v>31635</v>
      </c>
      <c r="I379" s="3"/>
    </row>
    <row r="380" spans="1:9" ht="15">
      <c r="A380" s="3">
        <v>6017</v>
      </c>
      <c r="B380" s="3" t="s">
        <v>725</v>
      </c>
      <c r="C380" s="3" t="s">
        <v>57</v>
      </c>
      <c r="D380" s="3" t="s">
        <v>267</v>
      </c>
      <c r="E380" s="3">
        <v>11</v>
      </c>
      <c r="F380" s="3" t="s">
        <v>211</v>
      </c>
      <c r="G380" s="3" t="s">
        <v>26</v>
      </c>
      <c r="H380" s="3">
        <v>71169</v>
      </c>
      <c r="I380" s="3"/>
    </row>
    <row r="381" spans="1:9" ht="15">
      <c r="A381" s="3">
        <v>6039</v>
      </c>
      <c r="B381" s="3" t="s">
        <v>727</v>
      </c>
      <c r="C381" s="3" t="s">
        <v>23</v>
      </c>
      <c r="D381" s="3" t="s">
        <v>51</v>
      </c>
      <c r="E381" s="3">
        <v>11</v>
      </c>
      <c r="F381" s="3" t="s">
        <v>115</v>
      </c>
      <c r="G381" s="3" t="s">
        <v>26</v>
      </c>
      <c r="H381" s="3">
        <v>26789</v>
      </c>
      <c r="I381" s="3">
        <v>22</v>
      </c>
    </row>
    <row r="382" spans="1:9" ht="15">
      <c r="A382" s="3">
        <v>6050</v>
      </c>
      <c r="B382" s="3" t="s">
        <v>728</v>
      </c>
      <c r="C382" s="3" t="s">
        <v>130</v>
      </c>
      <c r="D382" s="3" t="s">
        <v>80</v>
      </c>
      <c r="E382" s="3">
        <v>9</v>
      </c>
      <c r="F382" s="3" t="s">
        <v>115</v>
      </c>
      <c r="G382" s="3" t="s">
        <v>26</v>
      </c>
      <c r="H382" s="3">
        <v>25641</v>
      </c>
      <c r="I382" s="3"/>
    </row>
    <row r="383" spans="1:9" ht="15">
      <c r="A383" s="3">
        <v>6105</v>
      </c>
      <c r="B383" s="3" t="s">
        <v>734</v>
      </c>
      <c r="C383" s="3" t="s">
        <v>315</v>
      </c>
      <c r="D383" s="3" t="s">
        <v>160</v>
      </c>
      <c r="E383" s="3">
        <v>8</v>
      </c>
      <c r="F383" s="3" t="s">
        <v>179</v>
      </c>
      <c r="G383" s="3" t="s">
        <v>26</v>
      </c>
      <c r="H383" s="3">
        <v>50093</v>
      </c>
      <c r="I383" s="3"/>
    </row>
    <row r="384" spans="1:9" ht="15">
      <c r="A384" s="3">
        <v>6127</v>
      </c>
      <c r="B384" s="3" t="s">
        <v>736</v>
      </c>
      <c r="C384" s="3" t="s">
        <v>500</v>
      </c>
      <c r="D384" s="3" t="s">
        <v>737</v>
      </c>
      <c r="E384" s="3">
        <v>8</v>
      </c>
      <c r="F384" s="3" t="s">
        <v>327</v>
      </c>
      <c r="G384" s="3" t="s">
        <v>26</v>
      </c>
      <c r="H384" s="3">
        <v>28949</v>
      </c>
      <c r="I384" s="3"/>
    </row>
    <row r="385" spans="1:9" ht="15">
      <c r="A385" s="3">
        <v>6138</v>
      </c>
      <c r="B385" s="3" t="s">
        <v>738</v>
      </c>
      <c r="C385" s="3" t="s">
        <v>146</v>
      </c>
      <c r="D385" s="3" t="s">
        <v>289</v>
      </c>
      <c r="E385" s="3">
        <v>10</v>
      </c>
      <c r="F385" s="3" t="s">
        <v>115</v>
      </c>
      <c r="G385" s="3" t="s">
        <v>26</v>
      </c>
      <c r="H385" s="3">
        <v>26206</v>
      </c>
      <c r="I385" s="3"/>
    </row>
    <row r="386" spans="1:9" ht="15">
      <c r="A386" s="3">
        <v>6149</v>
      </c>
      <c r="B386" s="3" t="s">
        <v>739</v>
      </c>
      <c r="C386" s="3" t="s">
        <v>103</v>
      </c>
      <c r="D386" s="3" t="s">
        <v>61</v>
      </c>
      <c r="E386" s="3">
        <v>10</v>
      </c>
      <c r="F386" s="3" t="s">
        <v>25</v>
      </c>
      <c r="G386" s="3" t="s">
        <v>26</v>
      </c>
      <c r="H386" s="3">
        <v>48287</v>
      </c>
      <c r="I386" s="3"/>
    </row>
    <row r="387" spans="1:9" ht="15">
      <c r="A387" s="3">
        <v>6160</v>
      </c>
      <c r="B387" s="3" t="s">
        <v>740</v>
      </c>
      <c r="C387" s="3" t="s">
        <v>286</v>
      </c>
      <c r="D387" s="3" t="s">
        <v>24</v>
      </c>
      <c r="E387" s="3">
        <v>11</v>
      </c>
      <c r="F387" s="3" t="s">
        <v>25</v>
      </c>
      <c r="G387" s="3" t="s">
        <v>26</v>
      </c>
      <c r="H387" s="3">
        <v>48000</v>
      </c>
      <c r="I387" s="3"/>
    </row>
    <row r="388" spans="1:9" ht="15">
      <c r="A388" s="3">
        <v>6171</v>
      </c>
      <c r="B388" s="3" t="s">
        <v>741</v>
      </c>
      <c r="C388" s="3" t="s">
        <v>77</v>
      </c>
      <c r="D388" s="3" t="s">
        <v>274</v>
      </c>
      <c r="E388" s="3">
        <v>9</v>
      </c>
      <c r="F388" s="3" t="s">
        <v>25</v>
      </c>
      <c r="G388" s="3" t="s">
        <v>26</v>
      </c>
      <c r="H388" s="3">
        <v>50203</v>
      </c>
      <c r="I388" s="3"/>
    </row>
    <row r="389" spans="1:9" ht="15">
      <c r="A389" s="3">
        <v>6193</v>
      </c>
      <c r="B389" s="3" t="s">
        <v>743</v>
      </c>
      <c r="C389" s="3" t="s">
        <v>117</v>
      </c>
      <c r="D389" s="3" t="s">
        <v>58</v>
      </c>
      <c r="E389" s="3">
        <v>9</v>
      </c>
      <c r="F389" s="3" t="s">
        <v>25</v>
      </c>
      <c r="G389" s="3" t="s">
        <v>26</v>
      </c>
      <c r="H389" s="3">
        <v>49556</v>
      </c>
      <c r="I389" s="3">
        <v>0</v>
      </c>
    </row>
    <row r="390" spans="1:9" ht="15">
      <c r="A390" s="3">
        <v>6204</v>
      </c>
      <c r="B390" s="3" t="s">
        <v>744</v>
      </c>
      <c r="C390" s="3" t="s">
        <v>157</v>
      </c>
      <c r="D390" s="3" t="s">
        <v>24</v>
      </c>
      <c r="E390" s="3">
        <v>9</v>
      </c>
      <c r="F390" s="3" t="s">
        <v>25</v>
      </c>
      <c r="G390" s="3" t="s">
        <v>26</v>
      </c>
      <c r="H390" s="3">
        <v>40961</v>
      </c>
      <c r="I390" s="3">
        <v>0</v>
      </c>
    </row>
    <row r="391" spans="1:9" ht="15">
      <c r="A391" s="3">
        <v>6226</v>
      </c>
      <c r="B391" s="3" t="s">
        <v>746</v>
      </c>
      <c r="C391" s="3" t="s">
        <v>416</v>
      </c>
      <c r="D391" s="3" t="s">
        <v>61</v>
      </c>
      <c r="E391" s="3">
        <v>9</v>
      </c>
      <c r="F391" s="3" t="s">
        <v>115</v>
      </c>
      <c r="G391" s="3" t="s">
        <v>26</v>
      </c>
      <c r="H391" s="3">
        <v>25725</v>
      </c>
      <c r="I391" s="3"/>
    </row>
    <row r="392" spans="1:9" ht="15">
      <c r="A392" s="3">
        <v>6303</v>
      </c>
      <c r="B392" s="3" t="s">
        <v>752</v>
      </c>
      <c r="C392" s="3" t="s">
        <v>68</v>
      </c>
      <c r="D392" s="3" t="s">
        <v>24</v>
      </c>
      <c r="E392" s="3">
        <v>8</v>
      </c>
      <c r="F392" s="3" t="s">
        <v>25</v>
      </c>
      <c r="G392" s="3" t="s">
        <v>26</v>
      </c>
      <c r="H392" s="3">
        <v>46802</v>
      </c>
      <c r="I392" s="3"/>
    </row>
    <row r="393" spans="1:9" ht="15">
      <c r="A393" s="3">
        <v>6314</v>
      </c>
      <c r="B393" s="3" t="s">
        <v>753</v>
      </c>
      <c r="C393" s="3" t="s">
        <v>397</v>
      </c>
      <c r="D393" s="3" t="s">
        <v>754</v>
      </c>
      <c r="E393" s="3">
        <v>8</v>
      </c>
      <c r="F393" s="3" t="s">
        <v>25</v>
      </c>
      <c r="G393" s="3" t="s">
        <v>26</v>
      </c>
      <c r="H393" s="3">
        <v>46894</v>
      </c>
      <c r="I393" s="3"/>
    </row>
    <row r="394" spans="1:9" ht="15">
      <c r="A394" s="3">
        <v>6358</v>
      </c>
      <c r="B394" s="3" t="s">
        <v>759</v>
      </c>
      <c r="C394" s="3" t="s">
        <v>68</v>
      </c>
      <c r="D394" s="3" t="s">
        <v>760</v>
      </c>
      <c r="E394" s="3">
        <v>7</v>
      </c>
      <c r="F394" s="3" t="s">
        <v>25</v>
      </c>
      <c r="G394" s="3" t="s">
        <v>26</v>
      </c>
      <c r="H394" s="3">
        <v>68403</v>
      </c>
      <c r="I394" s="3"/>
    </row>
    <row r="395" spans="1:9" ht="15">
      <c r="A395" s="3">
        <v>6369</v>
      </c>
      <c r="B395" s="3" t="s">
        <v>759</v>
      </c>
      <c r="C395" s="3" t="s">
        <v>761</v>
      </c>
      <c r="D395" s="3" t="s">
        <v>281</v>
      </c>
      <c r="E395" s="3">
        <v>9</v>
      </c>
      <c r="F395" s="3" t="s">
        <v>25</v>
      </c>
      <c r="G395" s="3" t="s">
        <v>26</v>
      </c>
      <c r="H395" s="3">
        <v>49558</v>
      </c>
      <c r="I395" s="3">
        <v>0</v>
      </c>
    </row>
    <row r="396" spans="1:9" ht="15">
      <c r="A396" s="3">
        <v>6380</v>
      </c>
      <c r="B396" s="3" t="s">
        <v>762</v>
      </c>
      <c r="C396" s="3" t="s">
        <v>133</v>
      </c>
      <c r="D396" s="3" t="s">
        <v>393</v>
      </c>
      <c r="E396" s="3">
        <v>10</v>
      </c>
      <c r="F396" s="3" t="s">
        <v>115</v>
      </c>
      <c r="G396" s="3" t="s">
        <v>26</v>
      </c>
      <c r="H396" s="3">
        <v>25926</v>
      </c>
      <c r="I396" s="3"/>
    </row>
    <row r="397" spans="1:9" ht="15">
      <c r="A397" s="3">
        <v>6391</v>
      </c>
      <c r="B397" s="3" t="s">
        <v>763</v>
      </c>
      <c r="C397" s="3" t="s">
        <v>96</v>
      </c>
      <c r="D397" s="3" t="s">
        <v>80</v>
      </c>
      <c r="E397" s="3">
        <v>7</v>
      </c>
      <c r="F397" s="3" t="s">
        <v>25</v>
      </c>
      <c r="G397" s="3" t="s">
        <v>26</v>
      </c>
      <c r="H397" s="3">
        <v>68486</v>
      </c>
      <c r="I397" s="3">
        <v>10</v>
      </c>
    </row>
    <row r="398" spans="1:9" ht="15">
      <c r="A398" s="3">
        <v>6413</v>
      </c>
      <c r="B398" s="3" t="s">
        <v>764</v>
      </c>
      <c r="C398" s="3" t="s">
        <v>448</v>
      </c>
      <c r="D398" s="3" t="s">
        <v>296</v>
      </c>
      <c r="E398" s="3">
        <v>8</v>
      </c>
      <c r="F398" s="3" t="s">
        <v>183</v>
      </c>
      <c r="G398" s="3" t="s">
        <v>26</v>
      </c>
      <c r="H398" s="3">
        <v>28370</v>
      </c>
      <c r="I398" s="3">
        <v>0</v>
      </c>
    </row>
    <row r="399" spans="1:9" ht="15">
      <c r="A399" s="3">
        <v>6578</v>
      </c>
      <c r="B399" s="3" t="s">
        <v>785</v>
      </c>
      <c r="C399" s="3" t="s">
        <v>117</v>
      </c>
      <c r="D399" s="3" t="s">
        <v>299</v>
      </c>
      <c r="E399" s="3">
        <v>9</v>
      </c>
      <c r="F399" s="3" t="s">
        <v>25</v>
      </c>
      <c r="G399" s="3" t="s">
        <v>26</v>
      </c>
      <c r="H399" s="3">
        <v>50455</v>
      </c>
      <c r="I399" s="3">
        <v>15</v>
      </c>
    </row>
    <row r="400" spans="1:9" ht="15">
      <c r="A400" s="3">
        <v>6589</v>
      </c>
      <c r="B400" s="3" t="s">
        <v>786</v>
      </c>
      <c r="C400" s="3" t="s">
        <v>18</v>
      </c>
      <c r="D400" s="3" t="s">
        <v>74</v>
      </c>
      <c r="E400" s="3">
        <v>9</v>
      </c>
      <c r="F400" s="3" t="s">
        <v>327</v>
      </c>
      <c r="G400" s="3" t="s">
        <v>26</v>
      </c>
      <c r="H400" s="3">
        <v>50758</v>
      </c>
      <c r="I400" s="3"/>
    </row>
    <row r="401" spans="1:9" ht="15">
      <c r="A401" s="3">
        <v>6611</v>
      </c>
      <c r="B401" s="3" t="s">
        <v>788</v>
      </c>
      <c r="C401" s="3" t="s">
        <v>698</v>
      </c>
      <c r="D401" s="3" t="s">
        <v>94</v>
      </c>
      <c r="E401" s="3">
        <v>7</v>
      </c>
      <c r="F401" s="3" t="s">
        <v>25</v>
      </c>
      <c r="G401" s="3" t="s">
        <v>26</v>
      </c>
      <c r="H401" s="3">
        <v>68405</v>
      </c>
      <c r="I401" s="3"/>
    </row>
    <row r="402" spans="1:9" ht="15">
      <c r="A402" s="3">
        <v>6644</v>
      </c>
      <c r="B402" s="3" t="s">
        <v>791</v>
      </c>
      <c r="C402" s="3" t="s">
        <v>23</v>
      </c>
      <c r="D402" s="3" t="s">
        <v>61</v>
      </c>
      <c r="E402" s="3">
        <v>10</v>
      </c>
      <c r="F402" s="3" t="s">
        <v>25</v>
      </c>
      <c r="G402" s="3" t="s">
        <v>26</v>
      </c>
      <c r="H402" s="3">
        <v>38520</v>
      </c>
      <c r="I402" s="3"/>
    </row>
    <row r="403" spans="1:9" ht="15">
      <c r="A403" s="3">
        <v>6655</v>
      </c>
      <c r="B403" s="3" t="s">
        <v>792</v>
      </c>
      <c r="C403" s="3" t="s">
        <v>77</v>
      </c>
      <c r="D403" s="3" t="s">
        <v>190</v>
      </c>
      <c r="E403" s="3">
        <v>11</v>
      </c>
      <c r="F403" s="3" t="s">
        <v>211</v>
      </c>
      <c r="G403" s="3" t="s">
        <v>26</v>
      </c>
      <c r="H403" s="3">
        <v>47989</v>
      </c>
      <c r="I403" s="3">
        <v>0</v>
      </c>
    </row>
    <row r="404" spans="1:9" ht="15">
      <c r="A404" s="3">
        <v>6677</v>
      </c>
      <c r="B404" s="3" t="s">
        <v>794</v>
      </c>
      <c r="C404" s="3" t="s">
        <v>57</v>
      </c>
      <c r="D404" s="3" t="s">
        <v>65</v>
      </c>
      <c r="E404" s="3">
        <v>8</v>
      </c>
      <c r="F404" s="3" t="s">
        <v>115</v>
      </c>
      <c r="G404" s="3" t="s">
        <v>26</v>
      </c>
      <c r="H404" s="3">
        <v>40924</v>
      </c>
      <c r="I404" s="3"/>
    </row>
    <row r="405" spans="1:9" ht="15">
      <c r="A405" s="3">
        <v>6688</v>
      </c>
      <c r="B405" s="3" t="s">
        <v>795</v>
      </c>
      <c r="C405" s="3" t="s">
        <v>239</v>
      </c>
      <c r="D405" s="3" t="s">
        <v>316</v>
      </c>
      <c r="E405" s="3">
        <v>10</v>
      </c>
      <c r="F405" s="3" t="s">
        <v>115</v>
      </c>
      <c r="G405" s="3" t="s">
        <v>26</v>
      </c>
      <c r="H405" s="3">
        <v>26208</v>
      </c>
      <c r="I405" s="3"/>
    </row>
    <row r="406" spans="1:9" ht="15">
      <c r="A406" s="3">
        <v>6710</v>
      </c>
      <c r="B406" s="3" t="s">
        <v>797</v>
      </c>
      <c r="C406" s="3" t="s">
        <v>68</v>
      </c>
      <c r="D406" s="3" t="s">
        <v>48</v>
      </c>
      <c r="E406" s="3">
        <v>9</v>
      </c>
      <c r="F406" s="3" t="s">
        <v>115</v>
      </c>
      <c r="G406" s="3" t="s">
        <v>26</v>
      </c>
      <c r="H406" s="3">
        <v>50206</v>
      </c>
      <c r="I406" s="3"/>
    </row>
    <row r="407" spans="1:9" ht="15">
      <c r="A407" s="3">
        <v>6787</v>
      </c>
      <c r="B407" s="3" t="s">
        <v>804</v>
      </c>
      <c r="C407" s="3" t="s">
        <v>15</v>
      </c>
      <c r="D407" s="3" t="s">
        <v>134</v>
      </c>
      <c r="E407" s="3">
        <v>8</v>
      </c>
      <c r="F407" s="3" t="s">
        <v>183</v>
      </c>
      <c r="G407" s="3" t="s">
        <v>26</v>
      </c>
      <c r="H407" s="3">
        <v>28372</v>
      </c>
      <c r="I407" s="3">
        <v>0</v>
      </c>
    </row>
    <row r="408" spans="1:9" ht="15">
      <c r="A408" s="3">
        <v>6820</v>
      </c>
      <c r="B408" s="3" t="s">
        <v>807</v>
      </c>
      <c r="C408" s="3" t="s">
        <v>33</v>
      </c>
      <c r="D408" s="3" t="s">
        <v>34</v>
      </c>
      <c r="E408" s="3">
        <v>8</v>
      </c>
      <c r="F408" s="3" t="s">
        <v>25</v>
      </c>
      <c r="G408" s="3" t="s">
        <v>26</v>
      </c>
      <c r="H408" s="3">
        <v>46826</v>
      </c>
      <c r="I408" s="3">
        <v>7</v>
      </c>
    </row>
    <row r="409" spans="1:9" ht="15">
      <c r="A409" s="3">
        <v>6886</v>
      </c>
      <c r="B409" s="3" t="s">
        <v>816</v>
      </c>
      <c r="C409" s="3" t="s">
        <v>18</v>
      </c>
      <c r="D409" s="3" t="s">
        <v>166</v>
      </c>
      <c r="E409" s="3">
        <v>8</v>
      </c>
      <c r="F409" s="3" t="s">
        <v>179</v>
      </c>
      <c r="G409" s="3" t="s">
        <v>26</v>
      </c>
      <c r="H409" s="3">
        <v>50101</v>
      </c>
      <c r="I409" s="3"/>
    </row>
    <row r="410" spans="1:9" ht="15">
      <c r="A410" s="3">
        <v>6930</v>
      </c>
      <c r="B410" s="3" t="s">
        <v>819</v>
      </c>
      <c r="C410" s="3" t="s">
        <v>263</v>
      </c>
      <c r="D410" s="3" t="s">
        <v>85</v>
      </c>
      <c r="E410" s="3">
        <v>8</v>
      </c>
      <c r="F410" s="3" t="s">
        <v>115</v>
      </c>
      <c r="G410" s="3" t="s">
        <v>26</v>
      </c>
      <c r="H410" s="3">
        <v>41736</v>
      </c>
      <c r="I410" s="3"/>
    </row>
    <row r="411" spans="1:9" ht="15">
      <c r="A411" s="3">
        <v>6941</v>
      </c>
      <c r="B411" s="3" t="s">
        <v>820</v>
      </c>
      <c r="C411" s="3" t="s">
        <v>23</v>
      </c>
      <c r="D411" s="3" t="s">
        <v>605</v>
      </c>
      <c r="E411" s="3">
        <v>11</v>
      </c>
      <c r="F411" s="3" t="s">
        <v>25</v>
      </c>
      <c r="G411" s="3" t="s">
        <v>26</v>
      </c>
      <c r="H411" s="3">
        <v>48002</v>
      </c>
      <c r="I411" s="3"/>
    </row>
    <row r="412" spans="1:9" ht="15">
      <c r="A412" s="3">
        <v>6974</v>
      </c>
      <c r="B412" s="3" t="s">
        <v>3</v>
      </c>
      <c r="C412" s="3" t="s">
        <v>68</v>
      </c>
      <c r="D412" s="3" t="s">
        <v>24</v>
      </c>
      <c r="E412" s="3">
        <v>10</v>
      </c>
      <c r="F412" s="3" t="s">
        <v>25</v>
      </c>
      <c r="G412" s="3" t="s">
        <v>26</v>
      </c>
      <c r="H412" s="3">
        <v>48293</v>
      </c>
      <c r="I412" s="3">
        <v>25</v>
      </c>
    </row>
    <row r="413" spans="1:9" ht="15">
      <c r="A413" s="3">
        <v>6985</v>
      </c>
      <c r="B413" s="3" t="s">
        <v>823</v>
      </c>
      <c r="C413" s="3" t="s">
        <v>824</v>
      </c>
      <c r="D413" s="3" t="s">
        <v>207</v>
      </c>
      <c r="E413" s="3">
        <v>11</v>
      </c>
      <c r="F413" s="3" t="s">
        <v>115</v>
      </c>
      <c r="G413" s="3" t="s">
        <v>26</v>
      </c>
      <c r="H413" s="3">
        <v>18809</v>
      </c>
      <c r="I413" s="3">
        <v>22</v>
      </c>
    </row>
    <row r="414" spans="1:9" ht="15">
      <c r="A414" s="3">
        <v>6996</v>
      </c>
      <c r="B414" s="3" t="s">
        <v>823</v>
      </c>
      <c r="C414" s="3" t="s">
        <v>146</v>
      </c>
      <c r="D414" s="3" t="s">
        <v>825</v>
      </c>
      <c r="E414" s="3">
        <v>9</v>
      </c>
      <c r="F414" s="3" t="s">
        <v>115</v>
      </c>
      <c r="G414" s="3" t="s">
        <v>26</v>
      </c>
      <c r="H414" s="3">
        <v>25827</v>
      </c>
      <c r="I414" s="3"/>
    </row>
    <row r="415" spans="1:9" ht="15">
      <c r="A415" s="3">
        <v>7051</v>
      </c>
      <c r="B415" s="3" t="s">
        <v>831</v>
      </c>
      <c r="C415" s="3" t="s">
        <v>832</v>
      </c>
      <c r="D415" s="3" t="s">
        <v>833</v>
      </c>
      <c r="E415" s="3">
        <v>10</v>
      </c>
      <c r="F415" s="3" t="s">
        <v>25</v>
      </c>
      <c r="G415" s="3" t="s">
        <v>26</v>
      </c>
      <c r="H415" s="3">
        <v>48567</v>
      </c>
      <c r="I415" s="3"/>
    </row>
    <row r="416" spans="1:9" ht="15">
      <c r="A416" s="3">
        <v>7062</v>
      </c>
      <c r="B416" s="3" t="s">
        <v>834</v>
      </c>
      <c r="C416" s="3" t="s">
        <v>383</v>
      </c>
      <c r="D416" s="3" t="s">
        <v>835</v>
      </c>
      <c r="E416" s="3">
        <v>9</v>
      </c>
      <c r="F416" s="3" t="s">
        <v>25</v>
      </c>
      <c r="G416" s="3" t="s">
        <v>26</v>
      </c>
      <c r="H416" s="3">
        <v>49566</v>
      </c>
      <c r="I416" s="3"/>
    </row>
    <row r="417" spans="1:9" ht="15">
      <c r="A417" s="3">
        <v>7117</v>
      </c>
      <c r="B417" s="3" t="s">
        <v>841</v>
      </c>
      <c r="C417" s="3" t="s">
        <v>33</v>
      </c>
      <c r="D417" s="3" t="s">
        <v>842</v>
      </c>
      <c r="E417" s="3">
        <v>9</v>
      </c>
      <c r="F417" s="3" t="s">
        <v>115</v>
      </c>
      <c r="G417" s="3" t="s">
        <v>26</v>
      </c>
      <c r="H417" s="3">
        <v>25733</v>
      </c>
      <c r="I417" s="3"/>
    </row>
    <row r="418" spans="1:9" ht="15">
      <c r="A418" s="3">
        <v>7128</v>
      </c>
      <c r="B418" s="3" t="s">
        <v>843</v>
      </c>
      <c r="C418" s="3" t="s">
        <v>844</v>
      </c>
      <c r="D418" s="3" t="s">
        <v>29</v>
      </c>
      <c r="E418" s="3">
        <v>10</v>
      </c>
      <c r="F418" s="3" t="s">
        <v>179</v>
      </c>
      <c r="G418" s="3" t="s">
        <v>26</v>
      </c>
      <c r="H418" s="3">
        <v>31897</v>
      </c>
      <c r="I418" s="3"/>
    </row>
    <row r="419" spans="1:9" ht="15">
      <c r="A419" s="3">
        <v>7139</v>
      </c>
      <c r="B419" s="3" t="s">
        <v>845</v>
      </c>
      <c r="C419" s="3" t="s">
        <v>68</v>
      </c>
      <c r="D419" s="3" t="s">
        <v>48</v>
      </c>
      <c r="E419" s="3">
        <v>9</v>
      </c>
      <c r="F419" s="3" t="s">
        <v>179</v>
      </c>
      <c r="G419" s="3" t="s">
        <v>26</v>
      </c>
      <c r="H419" s="3">
        <v>47719</v>
      </c>
      <c r="I419" s="3"/>
    </row>
    <row r="420" spans="1:9" ht="15">
      <c r="A420" s="7">
        <v>7821</v>
      </c>
      <c r="B420" s="7" t="s">
        <v>860</v>
      </c>
      <c r="C420" s="7" t="s">
        <v>96</v>
      </c>
      <c r="D420" s="7" t="s">
        <v>760</v>
      </c>
      <c r="E420" s="7">
        <v>11</v>
      </c>
      <c r="F420" s="7" t="s">
        <v>867</v>
      </c>
      <c r="G420" s="3" t="s">
        <v>26</v>
      </c>
      <c r="I420">
        <v>25</v>
      </c>
    </row>
    <row r="421" spans="1:9" ht="15">
      <c r="A421" s="3">
        <v>1177</v>
      </c>
      <c r="B421" s="3" t="s">
        <v>49</v>
      </c>
      <c r="C421" s="3" t="s">
        <v>50</v>
      </c>
      <c r="D421" s="3" t="s">
        <v>51</v>
      </c>
      <c r="E421" s="3">
        <v>10</v>
      </c>
      <c r="F421" s="3" t="s">
        <v>52</v>
      </c>
      <c r="G421" s="3" t="s">
        <v>53</v>
      </c>
      <c r="H421" s="3">
        <v>55717</v>
      </c>
      <c r="I421" s="3">
        <v>0</v>
      </c>
    </row>
    <row r="422" spans="1:9" ht="15">
      <c r="A422" s="3">
        <v>1188</v>
      </c>
      <c r="B422" s="3" t="s">
        <v>54</v>
      </c>
      <c r="C422" s="3" t="s">
        <v>55</v>
      </c>
      <c r="D422" s="3" t="s">
        <v>19</v>
      </c>
      <c r="E422" s="3">
        <v>10</v>
      </c>
      <c r="F422" s="3" t="s">
        <v>52</v>
      </c>
      <c r="G422" s="3" t="s">
        <v>53</v>
      </c>
      <c r="H422" s="3">
        <v>34428</v>
      </c>
      <c r="I422" s="3"/>
    </row>
    <row r="423" spans="1:9" ht="15">
      <c r="A423" s="3">
        <v>1199</v>
      </c>
      <c r="B423" s="3" t="s">
        <v>56</v>
      </c>
      <c r="C423" s="3" t="s">
        <v>57</v>
      </c>
      <c r="D423" s="3" t="s">
        <v>58</v>
      </c>
      <c r="E423" s="3">
        <v>10</v>
      </c>
      <c r="F423" s="3" t="s">
        <v>52</v>
      </c>
      <c r="G423" s="3" t="s">
        <v>53</v>
      </c>
      <c r="H423" s="3">
        <v>34431</v>
      </c>
      <c r="I423" s="3">
        <v>19</v>
      </c>
    </row>
    <row r="424" spans="1:9" ht="15">
      <c r="A424" s="3">
        <v>1243</v>
      </c>
      <c r="B424" s="3" t="s">
        <v>69</v>
      </c>
      <c r="C424" s="3" t="s">
        <v>70</v>
      </c>
      <c r="D424" s="3" t="s">
        <v>58</v>
      </c>
      <c r="E424" s="3">
        <v>7</v>
      </c>
      <c r="F424" s="3" t="s">
        <v>71</v>
      </c>
      <c r="G424" s="3" t="s">
        <v>53</v>
      </c>
      <c r="H424" s="3">
        <v>130452</v>
      </c>
      <c r="I424" s="3"/>
    </row>
    <row r="425" spans="1:9" ht="15">
      <c r="A425" s="3">
        <v>1342</v>
      </c>
      <c r="B425" s="3" t="s">
        <v>98</v>
      </c>
      <c r="C425" s="3" t="s">
        <v>99</v>
      </c>
      <c r="D425" s="3" t="s">
        <v>100</v>
      </c>
      <c r="E425" s="3">
        <v>11</v>
      </c>
      <c r="F425" s="3" t="s">
        <v>101</v>
      </c>
      <c r="G425" s="3" t="s">
        <v>53</v>
      </c>
      <c r="H425" s="3">
        <v>29948</v>
      </c>
      <c r="I425" s="3">
        <v>12</v>
      </c>
    </row>
    <row r="426" spans="1:9" ht="15">
      <c r="A426" s="3">
        <v>1441</v>
      </c>
      <c r="B426" s="3" t="s">
        <v>125</v>
      </c>
      <c r="C426" s="3" t="s">
        <v>126</v>
      </c>
      <c r="D426" s="3" t="s">
        <v>80</v>
      </c>
      <c r="E426" s="3">
        <v>11</v>
      </c>
      <c r="F426" s="3" t="s">
        <v>127</v>
      </c>
      <c r="G426" s="3" t="s">
        <v>53</v>
      </c>
      <c r="H426" s="3">
        <v>32859</v>
      </c>
      <c r="I426" s="3"/>
    </row>
    <row r="427" spans="1:9" ht="15">
      <c r="A427" s="3">
        <v>1463</v>
      </c>
      <c r="B427" s="3" t="s">
        <v>129</v>
      </c>
      <c r="C427" s="3" t="s">
        <v>130</v>
      </c>
      <c r="D427" s="3" t="s">
        <v>94</v>
      </c>
      <c r="E427" s="3">
        <v>8</v>
      </c>
      <c r="F427" s="3" t="s">
        <v>131</v>
      </c>
      <c r="G427" s="3" t="s">
        <v>53</v>
      </c>
      <c r="H427" s="3">
        <v>52418</v>
      </c>
      <c r="I427" s="3">
        <v>7</v>
      </c>
    </row>
    <row r="428" spans="1:9" ht="15">
      <c r="A428" s="3">
        <v>1562</v>
      </c>
      <c r="B428" s="3" t="s">
        <v>150</v>
      </c>
      <c r="C428" s="3" t="s">
        <v>126</v>
      </c>
      <c r="D428" s="3" t="s">
        <v>48</v>
      </c>
      <c r="E428" s="3">
        <v>9</v>
      </c>
      <c r="F428" s="3" t="s">
        <v>151</v>
      </c>
      <c r="G428" s="3" t="s">
        <v>53</v>
      </c>
      <c r="H428" s="3">
        <v>77481</v>
      </c>
      <c r="I428" s="3"/>
    </row>
    <row r="429" spans="1:9" ht="15">
      <c r="A429" s="3">
        <v>1573</v>
      </c>
      <c r="B429" s="3" t="s">
        <v>152</v>
      </c>
      <c r="C429" s="3" t="s">
        <v>77</v>
      </c>
      <c r="D429" s="3" t="s">
        <v>65</v>
      </c>
      <c r="E429" s="3">
        <v>8</v>
      </c>
      <c r="F429" s="3" t="s">
        <v>153</v>
      </c>
      <c r="G429" s="3" t="s">
        <v>53</v>
      </c>
      <c r="H429" s="3">
        <v>51872</v>
      </c>
      <c r="I429" s="3">
        <v>8</v>
      </c>
    </row>
    <row r="430" spans="1:9" ht="15">
      <c r="A430" s="3">
        <v>1782</v>
      </c>
      <c r="B430" s="3" t="s">
        <v>193</v>
      </c>
      <c r="C430" s="3" t="s">
        <v>157</v>
      </c>
      <c r="D430" s="3" t="s">
        <v>61</v>
      </c>
      <c r="E430" s="3">
        <v>11</v>
      </c>
      <c r="F430" s="3" t="s">
        <v>151</v>
      </c>
      <c r="G430" s="3" t="s">
        <v>53</v>
      </c>
      <c r="H430" s="3">
        <v>75292</v>
      </c>
      <c r="I430" s="3">
        <v>0</v>
      </c>
    </row>
    <row r="431" spans="1:9" ht="15">
      <c r="A431" s="3">
        <v>2134</v>
      </c>
      <c r="B431" s="3" t="s">
        <v>249</v>
      </c>
      <c r="C431" s="3" t="s">
        <v>250</v>
      </c>
      <c r="D431" s="3" t="s">
        <v>61</v>
      </c>
      <c r="E431" s="3">
        <v>10</v>
      </c>
      <c r="F431" s="3" t="s">
        <v>52</v>
      </c>
      <c r="G431" s="3" t="s">
        <v>53</v>
      </c>
      <c r="H431" s="3">
        <v>34436</v>
      </c>
      <c r="I431" s="3"/>
    </row>
    <row r="432" spans="1:9" ht="15">
      <c r="A432" s="3">
        <v>2343</v>
      </c>
      <c r="B432" s="3" t="s">
        <v>285</v>
      </c>
      <c r="C432" s="3" t="s">
        <v>286</v>
      </c>
      <c r="D432" s="3" t="s">
        <v>24</v>
      </c>
      <c r="E432" s="3">
        <v>10</v>
      </c>
      <c r="F432" s="3" t="s">
        <v>52</v>
      </c>
      <c r="G432" s="3" t="s">
        <v>53</v>
      </c>
      <c r="H432" s="3">
        <v>34437</v>
      </c>
      <c r="I432" s="3"/>
    </row>
    <row r="433" spans="1:9" ht="15">
      <c r="A433" s="3">
        <v>2354</v>
      </c>
      <c r="B433" s="3" t="s">
        <v>287</v>
      </c>
      <c r="C433" s="3" t="s">
        <v>288</v>
      </c>
      <c r="D433" s="3" t="s">
        <v>289</v>
      </c>
      <c r="E433" s="3">
        <v>7</v>
      </c>
      <c r="F433" s="3" t="s">
        <v>52</v>
      </c>
      <c r="G433" s="3" t="s">
        <v>53</v>
      </c>
      <c r="H433" s="3">
        <v>71543</v>
      </c>
      <c r="I433" s="3"/>
    </row>
    <row r="434" spans="1:9" ht="15">
      <c r="A434" s="3">
        <v>2376</v>
      </c>
      <c r="B434" s="3" t="s">
        <v>293</v>
      </c>
      <c r="C434" s="3" t="s">
        <v>77</v>
      </c>
      <c r="D434" s="3" t="s">
        <v>65</v>
      </c>
      <c r="E434" s="3">
        <v>11</v>
      </c>
      <c r="F434" s="3" t="s">
        <v>151</v>
      </c>
      <c r="G434" s="3" t="s">
        <v>53</v>
      </c>
      <c r="H434" s="3">
        <v>44460</v>
      </c>
      <c r="I434" s="3">
        <v>9</v>
      </c>
    </row>
    <row r="435" spans="1:9" ht="15">
      <c r="A435" s="3">
        <v>2629</v>
      </c>
      <c r="B435" s="3" t="s">
        <v>335</v>
      </c>
      <c r="C435" s="3" t="s">
        <v>245</v>
      </c>
      <c r="D435" s="3" t="s">
        <v>24</v>
      </c>
      <c r="E435" s="3">
        <v>10</v>
      </c>
      <c r="F435" s="3" t="s">
        <v>52</v>
      </c>
      <c r="G435" s="3" t="s">
        <v>53</v>
      </c>
      <c r="H435" s="3">
        <v>68881</v>
      </c>
      <c r="I435" s="3">
        <v>0</v>
      </c>
    </row>
    <row r="436" spans="1:9" ht="15">
      <c r="A436" s="3">
        <v>3014</v>
      </c>
      <c r="B436" s="3" t="s">
        <v>390</v>
      </c>
      <c r="C436" s="3" t="s">
        <v>288</v>
      </c>
      <c r="D436" s="3" t="s">
        <v>213</v>
      </c>
      <c r="E436" s="3">
        <v>9</v>
      </c>
      <c r="F436" s="3" t="s">
        <v>151</v>
      </c>
      <c r="G436" s="3" t="s">
        <v>53</v>
      </c>
      <c r="H436" s="3">
        <v>137337</v>
      </c>
      <c r="I436" s="3"/>
    </row>
    <row r="437" spans="1:9" ht="15">
      <c r="A437" s="3">
        <v>3047</v>
      </c>
      <c r="B437" s="3" t="s">
        <v>394</v>
      </c>
      <c r="C437" s="3" t="s">
        <v>68</v>
      </c>
      <c r="D437" s="3" t="s">
        <v>80</v>
      </c>
      <c r="E437" s="3">
        <v>11</v>
      </c>
      <c r="F437" s="3" t="s">
        <v>101</v>
      </c>
      <c r="G437" s="3" t="s">
        <v>53</v>
      </c>
      <c r="H437" s="3">
        <v>37187</v>
      </c>
      <c r="I437" s="3"/>
    </row>
    <row r="438" spans="1:9" ht="15">
      <c r="A438" s="3">
        <v>3256</v>
      </c>
      <c r="B438" s="3" t="s">
        <v>422</v>
      </c>
      <c r="C438" s="3" t="s">
        <v>367</v>
      </c>
      <c r="D438" s="3" t="s">
        <v>423</v>
      </c>
      <c r="E438" s="3">
        <v>11</v>
      </c>
      <c r="F438" s="3" t="s">
        <v>52</v>
      </c>
      <c r="G438" s="3" t="s">
        <v>53</v>
      </c>
      <c r="H438" s="3">
        <v>81756</v>
      </c>
      <c r="I438" s="3"/>
    </row>
    <row r="439" spans="1:9" ht="15">
      <c r="A439" s="3">
        <v>3322</v>
      </c>
      <c r="B439" s="3" t="s">
        <v>429</v>
      </c>
      <c r="C439" s="3" t="s">
        <v>157</v>
      </c>
      <c r="D439" s="3" t="s">
        <v>61</v>
      </c>
      <c r="E439" s="3">
        <v>11</v>
      </c>
      <c r="F439" s="3" t="s">
        <v>101</v>
      </c>
      <c r="G439" s="3" t="s">
        <v>53</v>
      </c>
      <c r="H439" s="3">
        <v>79548</v>
      </c>
      <c r="I439" s="3"/>
    </row>
    <row r="440" spans="1:9" ht="15">
      <c r="A440" s="3">
        <v>3333</v>
      </c>
      <c r="B440" s="3" t="s">
        <v>430</v>
      </c>
      <c r="C440" s="3" t="s">
        <v>245</v>
      </c>
      <c r="D440" s="3" t="s">
        <v>143</v>
      </c>
      <c r="E440" s="3">
        <v>7</v>
      </c>
      <c r="F440" s="3" t="s">
        <v>52</v>
      </c>
      <c r="G440" s="3" t="s">
        <v>53</v>
      </c>
      <c r="H440" s="3">
        <v>74952</v>
      </c>
      <c r="I440" s="3"/>
    </row>
    <row r="441" spans="1:9" ht="15">
      <c r="A441" s="3">
        <v>3564</v>
      </c>
      <c r="B441" s="3" t="s">
        <v>455</v>
      </c>
      <c r="C441" s="3" t="s">
        <v>397</v>
      </c>
      <c r="D441" s="3" t="s">
        <v>48</v>
      </c>
      <c r="E441" s="3">
        <v>10</v>
      </c>
      <c r="F441" s="3" t="s">
        <v>101</v>
      </c>
      <c r="G441" s="3" t="s">
        <v>53</v>
      </c>
      <c r="H441" s="3">
        <v>32803</v>
      </c>
      <c r="I441" s="3">
        <v>9</v>
      </c>
    </row>
    <row r="442" spans="1:9" ht="15">
      <c r="A442" s="3">
        <v>3729</v>
      </c>
      <c r="B442" s="3" t="s">
        <v>474</v>
      </c>
      <c r="C442" s="3" t="s">
        <v>288</v>
      </c>
      <c r="D442" s="3" t="s">
        <v>289</v>
      </c>
      <c r="E442" s="3">
        <v>11</v>
      </c>
      <c r="F442" s="3" t="s">
        <v>151</v>
      </c>
      <c r="G442" s="3" t="s">
        <v>53</v>
      </c>
      <c r="H442" s="3">
        <v>44476</v>
      </c>
      <c r="I442" s="3">
        <v>17</v>
      </c>
    </row>
    <row r="443" spans="1:9" ht="15">
      <c r="A443" s="3">
        <v>3817</v>
      </c>
      <c r="B443" s="3" t="s">
        <v>487</v>
      </c>
      <c r="C443" s="3" t="s">
        <v>126</v>
      </c>
      <c r="D443" s="3" t="s">
        <v>48</v>
      </c>
      <c r="E443" s="3">
        <v>9</v>
      </c>
      <c r="F443" s="3" t="s">
        <v>52</v>
      </c>
      <c r="G443" s="3" t="s">
        <v>53</v>
      </c>
      <c r="H443" s="3">
        <v>35436</v>
      </c>
      <c r="I443" s="3"/>
    </row>
    <row r="444" spans="1:9" ht="15">
      <c r="A444" s="3">
        <v>3916</v>
      </c>
      <c r="B444" s="3" t="s">
        <v>497</v>
      </c>
      <c r="C444" s="3" t="s">
        <v>498</v>
      </c>
      <c r="D444" s="3" t="s">
        <v>166</v>
      </c>
      <c r="E444" s="3">
        <v>7</v>
      </c>
      <c r="F444" s="3" t="s">
        <v>151</v>
      </c>
      <c r="G444" s="3" t="s">
        <v>53</v>
      </c>
      <c r="H444" s="3">
        <v>75112</v>
      </c>
      <c r="I444" s="3"/>
    </row>
    <row r="445" spans="1:9" ht="15">
      <c r="A445" s="3">
        <v>3927</v>
      </c>
      <c r="B445" s="3" t="s">
        <v>499</v>
      </c>
      <c r="C445" s="3" t="s">
        <v>500</v>
      </c>
      <c r="D445" s="3" t="s">
        <v>134</v>
      </c>
      <c r="E445" s="3">
        <v>9</v>
      </c>
      <c r="F445" s="3" t="s">
        <v>131</v>
      </c>
      <c r="G445" s="3" t="s">
        <v>53</v>
      </c>
      <c r="H445" s="3">
        <v>29471</v>
      </c>
      <c r="I445" s="3">
        <v>17</v>
      </c>
    </row>
    <row r="446" spans="1:9" ht="15">
      <c r="A446" s="3">
        <v>3993</v>
      </c>
      <c r="B446" s="3" t="s">
        <v>508</v>
      </c>
      <c r="C446" s="3" t="s">
        <v>23</v>
      </c>
      <c r="D446" s="3" t="s">
        <v>190</v>
      </c>
      <c r="E446" s="3">
        <v>11</v>
      </c>
      <c r="F446" s="3" t="s">
        <v>151</v>
      </c>
      <c r="G446" s="3" t="s">
        <v>53</v>
      </c>
      <c r="H446" s="3">
        <v>44463</v>
      </c>
      <c r="I446" s="3">
        <v>10</v>
      </c>
    </row>
    <row r="447" spans="1:9" ht="15">
      <c r="A447" s="3">
        <v>4059</v>
      </c>
      <c r="B447" s="3" t="s">
        <v>514</v>
      </c>
      <c r="C447" s="3" t="s">
        <v>515</v>
      </c>
      <c r="D447" s="3" t="s">
        <v>516</v>
      </c>
      <c r="E447" s="3">
        <v>11</v>
      </c>
      <c r="F447" s="3" t="s">
        <v>101</v>
      </c>
      <c r="G447" s="3" t="s">
        <v>53</v>
      </c>
      <c r="H447" s="3">
        <v>37358</v>
      </c>
      <c r="I447" s="3">
        <v>9</v>
      </c>
    </row>
    <row r="448" spans="1:9" ht="15">
      <c r="A448" s="3">
        <v>4609</v>
      </c>
      <c r="B448" s="3" t="s">
        <v>573</v>
      </c>
      <c r="C448" s="3" t="s">
        <v>96</v>
      </c>
      <c r="D448" s="3" t="s">
        <v>190</v>
      </c>
      <c r="E448" s="3">
        <v>7</v>
      </c>
      <c r="F448" s="3" t="s">
        <v>52</v>
      </c>
      <c r="G448" s="3" t="s">
        <v>53</v>
      </c>
      <c r="H448" s="3">
        <v>75693</v>
      </c>
      <c r="I448" s="3">
        <v>8</v>
      </c>
    </row>
    <row r="449" spans="1:9" ht="15">
      <c r="A449" s="3">
        <v>4785</v>
      </c>
      <c r="B449" s="3" t="s">
        <v>591</v>
      </c>
      <c r="C449" s="3" t="s">
        <v>280</v>
      </c>
      <c r="D449" s="3" t="s">
        <v>80</v>
      </c>
      <c r="E449" s="3">
        <v>11</v>
      </c>
      <c r="F449" s="3" t="s">
        <v>151</v>
      </c>
      <c r="G449" s="3" t="s">
        <v>53</v>
      </c>
      <c r="H449" s="3">
        <v>35710</v>
      </c>
      <c r="I449" s="3"/>
    </row>
    <row r="450" spans="1:9" ht="15">
      <c r="A450" s="3">
        <v>4829</v>
      </c>
      <c r="B450" s="3" t="s">
        <v>595</v>
      </c>
      <c r="C450" s="3" t="s">
        <v>239</v>
      </c>
      <c r="D450" s="3" t="s">
        <v>195</v>
      </c>
      <c r="E450" s="3">
        <v>7</v>
      </c>
      <c r="F450" s="3" t="s">
        <v>151</v>
      </c>
      <c r="G450" s="3" t="s">
        <v>53</v>
      </c>
      <c r="H450" s="3">
        <v>106680</v>
      </c>
      <c r="I450" s="3">
        <v>5</v>
      </c>
    </row>
    <row r="451" spans="1:9" ht="15">
      <c r="A451" s="3">
        <v>4884</v>
      </c>
      <c r="B451" s="3" t="s">
        <v>602</v>
      </c>
      <c r="C451" s="3" t="s">
        <v>23</v>
      </c>
      <c r="D451" s="3" t="s">
        <v>58</v>
      </c>
      <c r="E451" s="3">
        <v>8</v>
      </c>
      <c r="F451" s="3" t="s">
        <v>603</v>
      </c>
      <c r="G451" s="3" t="s">
        <v>53</v>
      </c>
      <c r="H451" s="3">
        <v>65199</v>
      </c>
      <c r="I451" s="3">
        <v>7</v>
      </c>
    </row>
    <row r="452" spans="1:9" ht="15">
      <c r="A452" s="3">
        <v>5093</v>
      </c>
      <c r="B452" s="3" t="s">
        <v>619</v>
      </c>
      <c r="C452" s="3" t="s">
        <v>620</v>
      </c>
      <c r="D452" s="3" t="s">
        <v>320</v>
      </c>
      <c r="E452" s="3">
        <v>11</v>
      </c>
      <c r="F452" s="3" t="s">
        <v>151</v>
      </c>
      <c r="G452" s="3" t="s">
        <v>53</v>
      </c>
      <c r="H452" s="3">
        <v>44469</v>
      </c>
      <c r="I452" s="3">
        <v>17</v>
      </c>
    </row>
    <row r="453" spans="1:9" ht="15">
      <c r="A453" s="3">
        <v>5115</v>
      </c>
      <c r="B453" s="3" t="s">
        <v>622</v>
      </c>
      <c r="C453" s="3" t="s">
        <v>254</v>
      </c>
      <c r="D453" s="3" t="s">
        <v>24</v>
      </c>
      <c r="E453" s="3">
        <v>7</v>
      </c>
      <c r="F453" s="3" t="s">
        <v>623</v>
      </c>
      <c r="G453" s="3" t="s">
        <v>53</v>
      </c>
      <c r="H453" s="3">
        <v>69133</v>
      </c>
      <c r="I453" s="3"/>
    </row>
    <row r="454" spans="1:9" ht="15">
      <c r="A454" s="3">
        <v>5203</v>
      </c>
      <c r="B454" s="3" t="s">
        <v>635</v>
      </c>
      <c r="C454" s="3" t="s">
        <v>636</v>
      </c>
      <c r="D454" s="3" t="s">
        <v>299</v>
      </c>
      <c r="E454" s="3">
        <v>7</v>
      </c>
      <c r="F454" s="3" t="s">
        <v>153</v>
      </c>
      <c r="G454" s="3" t="s">
        <v>53</v>
      </c>
      <c r="H454" s="3">
        <v>68817</v>
      </c>
      <c r="I454" s="3"/>
    </row>
    <row r="455" spans="1:9" ht="15">
      <c r="A455" s="3">
        <v>5632</v>
      </c>
      <c r="B455" s="3" t="s">
        <v>685</v>
      </c>
      <c r="C455" s="3" t="s">
        <v>222</v>
      </c>
      <c r="D455" s="3" t="s">
        <v>316</v>
      </c>
      <c r="E455" s="3">
        <v>10</v>
      </c>
      <c r="F455" s="3" t="s">
        <v>127</v>
      </c>
      <c r="G455" s="3" t="s">
        <v>53</v>
      </c>
      <c r="H455" s="3">
        <v>42663</v>
      </c>
      <c r="I455" s="3"/>
    </row>
    <row r="456" spans="1:9" ht="15">
      <c r="A456" s="3">
        <v>5698</v>
      </c>
      <c r="B456" s="3" t="s">
        <v>691</v>
      </c>
      <c r="C456" s="3" t="s">
        <v>386</v>
      </c>
      <c r="D456" s="3" t="s">
        <v>316</v>
      </c>
      <c r="E456" s="3">
        <v>10</v>
      </c>
      <c r="F456" s="3" t="s">
        <v>52</v>
      </c>
      <c r="G456" s="3" t="s">
        <v>53</v>
      </c>
      <c r="H456" s="3">
        <v>54562</v>
      </c>
      <c r="I456" s="3"/>
    </row>
    <row r="457" spans="1:9" ht="15">
      <c r="A457" s="3">
        <v>5819</v>
      </c>
      <c r="B457" s="3" t="s">
        <v>705</v>
      </c>
      <c r="C457" s="3" t="s">
        <v>70</v>
      </c>
      <c r="D457" s="3" t="s">
        <v>61</v>
      </c>
      <c r="E457" s="3">
        <v>9</v>
      </c>
      <c r="F457" s="3" t="s">
        <v>706</v>
      </c>
      <c r="G457" s="3" t="s">
        <v>53</v>
      </c>
      <c r="H457" s="3">
        <v>101971</v>
      </c>
      <c r="I457" s="3"/>
    </row>
    <row r="458" spans="1:9" ht="15">
      <c r="A458" s="3">
        <v>5885</v>
      </c>
      <c r="B458" s="3" t="s">
        <v>713</v>
      </c>
      <c r="C458" s="3" t="s">
        <v>126</v>
      </c>
      <c r="D458" s="3" t="s">
        <v>80</v>
      </c>
      <c r="E458" s="3">
        <v>8</v>
      </c>
      <c r="F458" s="3" t="s">
        <v>101</v>
      </c>
      <c r="G458" s="3" t="s">
        <v>53</v>
      </c>
      <c r="H458" s="3">
        <v>43212</v>
      </c>
      <c r="I458" s="3">
        <v>4</v>
      </c>
    </row>
    <row r="459" spans="1:9" ht="15">
      <c r="A459" s="3">
        <v>5962</v>
      </c>
      <c r="B459" s="3" t="s">
        <v>720</v>
      </c>
      <c r="C459" s="3" t="s">
        <v>126</v>
      </c>
      <c r="D459" s="3" t="s">
        <v>51</v>
      </c>
      <c r="E459" s="3">
        <v>9</v>
      </c>
      <c r="F459" s="3" t="s">
        <v>151</v>
      </c>
      <c r="G459" s="3" t="s">
        <v>53</v>
      </c>
      <c r="H459" s="3">
        <v>75214</v>
      </c>
      <c r="I459" s="3"/>
    </row>
    <row r="460" spans="1:9" ht="15">
      <c r="A460" s="3">
        <v>6006</v>
      </c>
      <c r="B460" s="3" t="s">
        <v>724</v>
      </c>
      <c r="C460" s="3" t="s">
        <v>288</v>
      </c>
      <c r="D460" s="3" t="s">
        <v>166</v>
      </c>
      <c r="E460" s="3">
        <v>9</v>
      </c>
      <c r="F460" s="3" t="s">
        <v>151</v>
      </c>
      <c r="G460" s="3" t="s">
        <v>53</v>
      </c>
      <c r="H460" s="3">
        <v>75206</v>
      </c>
      <c r="I460" s="3"/>
    </row>
    <row r="461" spans="1:9" ht="15">
      <c r="A461" s="3">
        <v>6061</v>
      </c>
      <c r="B461" s="3" t="s">
        <v>729</v>
      </c>
      <c r="C461" s="3" t="s">
        <v>126</v>
      </c>
      <c r="D461" s="3" t="s">
        <v>158</v>
      </c>
      <c r="E461" s="3">
        <v>9</v>
      </c>
      <c r="F461" s="3" t="s">
        <v>71</v>
      </c>
      <c r="G461" s="3" t="s">
        <v>53</v>
      </c>
      <c r="H461" s="3">
        <v>29215</v>
      </c>
      <c r="I461" s="3">
        <v>0</v>
      </c>
    </row>
    <row r="462" spans="1:9" ht="15">
      <c r="A462" s="3">
        <v>6116</v>
      </c>
      <c r="B462" s="3" t="s">
        <v>735</v>
      </c>
      <c r="C462" s="3" t="s">
        <v>286</v>
      </c>
      <c r="D462" s="3" t="s">
        <v>521</v>
      </c>
      <c r="E462" s="3">
        <v>11</v>
      </c>
      <c r="F462" s="3" t="s">
        <v>603</v>
      </c>
      <c r="G462" s="3" t="s">
        <v>53</v>
      </c>
      <c r="H462" s="3">
        <v>14479</v>
      </c>
      <c r="I462" s="3">
        <v>0</v>
      </c>
    </row>
    <row r="463" spans="1:9" ht="15">
      <c r="A463" s="3">
        <v>6468</v>
      </c>
      <c r="B463" s="3" t="s">
        <v>770</v>
      </c>
      <c r="C463" s="3" t="s">
        <v>771</v>
      </c>
      <c r="D463" s="3" t="s">
        <v>772</v>
      </c>
      <c r="E463" s="3">
        <v>7</v>
      </c>
      <c r="F463" s="3" t="s">
        <v>151</v>
      </c>
      <c r="G463" s="3" t="s">
        <v>53</v>
      </c>
      <c r="H463" s="3">
        <v>75056</v>
      </c>
      <c r="I463" s="3">
        <v>6</v>
      </c>
    </row>
    <row r="464" spans="1:9" ht="15">
      <c r="A464" s="3">
        <v>6534</v>
      </c>
      <c r="B464" s="3" t="s">
        <v>779</v>
      </c>
      <c r="C464" s="3" t="s">
        <v>68</v>
      </c>
      <c r="D464" s="3" t="s">
        <v>48</v>
      </c>
      <c r="E464" s="3">
        <v>9</v>
      </c>
      <c r="F464" s="3" t="s">
        <v>780</v>
      </c>
      <c r="G464" s="3" t="s">
        <v>53</v>
      </c>
      <c r="H464" s="3">
        <v>135310</v>
      </c>
      <c r="I464" s="3"/>
    </row>
    <row r="465" spans="1:9" ht="15">
      <c r="A465" s="3">
        <v>6600</v>
      </c>
      <c r="B465" s="3" t="s">
        <v>787</v>
      </c>
      <c r="C465" s="3" t="s">
        <v>177</v>
      </c>
      <c r="D465" s="3" t="s">
        <v>341</v>
      </c>
      <c r="E465" s="3">
        <v>9</v>
      </c>
      <c r="F465" s="3" t="s">
        <v>603</v>
      </c>
      <c r="G465" s="3" t="s">
        <v>53</v>
      </c>
      <c r="H465" s="3">
        <v>67083</v>
      </c>
      <c r="I465" s="3"/>
    </row>
    <row r="466" spans="1:9" ht="15">
      <c r="A466" s="3">
        <v>6666</v>
      </c>
      <c r="B466" s="3" t="s">
        <v>793</v>
      </c>
      <c r="C466" s="3" t="s">
        <v>245</v>
      </c>
      <c r="D466" s="3" t="s">
        <v>299</v>
      </c>
      <c r="E466" s="3">
        <v>7</v>
      </c>
      <c r="F466" s="3" t="s">
        <v>131</v>
      </c>
      <c r="G466" s="3" t="s">
        <v>53</v>
      </c>
      <c r="H466" s="3">
        <v>79013</v>
      </c>
      <c r="I466" s="3"/>
    </row>
    <row r="467" spans="1:9" ht="15">
      <c r="A467" s="3">
        <v>6699</v>
      </c>
      <c r="B467" s="3" t="s">
        <v>796</v>
      </c>
      <c r="C467" s="3" t="s">
        <v>215</v>
      </c>
      <c r="D467" s="3" t="s">
        <v>316</v>
      </c>
      <c r="E467" s="3">
        <v>7</v>
      </c>
      <c r="F467" s="3" t="s">
        <v>131</v>
      </c>
      <c r="G467" s="3" t="s">
        <v>53</v>
      </c>
      <c r="H467" s="3">
        <v>79460</v>
      </c>
      <c r="I467" s="3">
        <v>5</v>
      </c>
    </row>
    <row r="468" spans="1:9" ht="15">
      <c r="A468" s="3">
        <v>6754</v>
      </c>
      <c r="B468" s="3" t="s">
        <v>801</v>
      </c>
      <c r="C468" s="3" t="s">
        <v>198</v>
      </c>
      <c r="D468" s="3" t="s">
        <v>160</v>
      </c>
      <c r="E468" s="3">
        <v>8</v>
      </c>
      <c r="F468" s="3" t="s">
        <v>153</v>
      </c>
      <c r="G468" s="3" t="s">
        <v>53</v>
      </c>
      <c r="H468" s="3">
        <v>65567</v>
      </c>
      <c r="I468" s="3"/>
    </row>
    <row r="469" spans="1:9" ht="15">
      <c r="A469" s="3">
        <v>6919</v>
      </c>
      <c r="B469" s="3" t="s">
        <v>818</v>
      </c>
      <c r="C469" s="3" t="s">
        <v>117</v>
      </c>
      <c r="D469" s="3" t="s">
        <v>274</v>
      </c>
      <c r="E469" s="3">
        <v>7</v>
      </c>
      <c r="F469" s="3" t="s">
        <v>52</v>
      </c>
      <c r="G469" s="3" t="s">
        <v>53</v>
      </c>
      <c r="H469" s="3">
        <v>70334</v>
      </c>
      <c r="I469" s="3"/>
    </row>
    <row r="470" spans="1:9" ht="15">
      <c r="A470" s="3">
        <v>6952</v>
      </c>
      <c r="B470" s="3" t="s">
        <v>821</v>
      </c>
      <c r="C470" s="3" t="s">
        <v>528</v>
      </c>
      <c r="D470" s="3" t="s">
        <v>85</v>
      </c>
      <c r="E470" s="3">
        <v>7</v>
      </c>
      <c r="F470" s="3" t="s">
        <v>71</v>
      </c>
      <c r="G470" s="3" t="s">
        <v>53</v>
      </c>
      <c r="H470" s="3">
        <v>76798</v>
      </c>
      <c r="I470" s="3">
        <v>4</v>
      </c>
    </row>
    <row r="471" spans="1:9" ht="15">
      <c r="A471" s="3">
        <v>7084</v>
      </c>
      <c r="B471" s="3" t="s">
        <v>837</v>
      </c>
      <c r="C471" s="3" t="s">
        <v>119</v>
      </c>
      <c r="D471" s="3" t="s">
        <v>838</v>
      </c>
      <c r="E471" s="3">
        <v>10</v>
      </c>
      <c r="F471" s="3" t="s">
        <v>71</v>
      </c>
      <c r="G471" s="3" t="s">
        <v>53</v>
      </c>
      <c r="H471" s="3">
        <v>29413</v>
      </c>
      <c r="I471" s="3">
        <v>0</v>
      </c>
    </row>
    <row r="472" spans="1:9" ht="15">
      <c r="A472" s="3">
        <v>7150</v>
      </c>
      <c r="B472" s="3" t="s">
        <v>846</v>
      </c>
      <c r="C472" s="3" t="s">
        <v>68</v>
      </c>
      <c r="D472" s="3" t="s">
        <v>61</v>
      </c>
      <c r="E472" s="3">
        <v>7</v>
      </c>
      <c r="F472" s="3" t="s">
        <v>780</v>
      </c>
      <c r="G472" s="3" t="s">
        <v>53</v>
      </c>
      <c r="H472" s="3">
        <v>80860</v>
      </c>
      <c r="I472" s="3"/>
    </row>
    <row r="473" spans="1:9" ht="15">
      <c r="A473" s="3">
        <v>1298</v>
      </c>
      <c r="B473" s="3" t="s">
        <v>84</v>
      </c>
      <c r="C473" s="3" t="s">
        <v>47</v>
      </c>
      <c r="D473" s="3" t="s">
        <v>85</v>
      </c>
      <c r="E473" s="3">
        <v>7</v>
      </c>
      <c r="F473" s="3" t="s">
        <v>86</v>
      </c>
      <c r="G473" s="3" t="s">
        <v>87</v>
      </c>
      <c r="H473" s="3">
        <v>87266</v>
      </c>
      <c r="I473" s="3"/>
    </row>
    <row r="474" spans="1:9" ht="15">
      <c r="A474" s="3">
        <v>2101</v>
      </c>
      <c r="B474" s="3" t="s">
        <v>240</v>
      </c>
      <c r="C474" s="3" t="s">
        <v>241</v>
      </c>
      <c r="D474" s="3" t="s">
        <v>242</v>
      </c>
      <c r="E474" s="3">
        <v>7</v>
      </c>
      <c r="F474" s="3" t="s">
        <v>243</v>
      </c>
      <c r="G474" s="3" t="s">
        <v>87</v>
      </c>
      <c r="H474" s="3">
        <v>74437</v>
      </c>
      <c r="I474" s="3"/>
    </row>
    <row r="475" spans="1:9" ht="15">
      <c r="A475" s="3">
        <v>2420</v>
      </c>
      <c r="B475" s="3" t="s">
        <v>300</v>
      </c>
      <c r="C475" s="3" t="s">
        <v>28</v>
      </c>
      <c r="D475" s="3" t="s">
        <v>301</v>
      </c>
      <c r="E475" s="3">
        <v>9</v>
      </c>
      <c r="F475" s="3" t="s">
        <v>302</v>
      </c>
      <c r="G475" s="3" t="s">
        <v>87</v>
      </c>
      <c r="H475" s="3">
        <v>27003</v>
      </c>
      <c r="I475" s="3">
        <v>12</v>
      </c>
    </row>
    <row r="476" spans="1:9" ht="15">
      <c r="A476" s="3">
        <v>2486</v>
      </c>
      <c r="B476" s="3" t="s">
        <v>309</v>
      </c>
      <c r="C476" s="3" t="s">
        <v>310</v>
      </c>
      <c r="D476" s="3" t="s">
        <v>311</v>
      </c>
      <c r="E476" s="3">
        <v>11</v>
      </c>
      <c r="F476" s="3" t="s">
        <v>312</v>
      </c>
      <c r="G476" s="3" t="s">
        <v>87</v>
      </c>
      <c r="H476" s="3">
        <v>134388</v>
      </c>
      <c r="I476" s="3"/>
    </row>
    <row r="477" spans="1:9" ht="15">
      <c r="A477" s="3">
        <v>2508</v>
      </c>
      <c r="B477" s="3" t="s">
        <v>314</v>
      </c>
      <c r="C477" s="3" t="s">
        <v>315</v>
      </c>
      <c r="D477" s="3" t="s">
        <v>316</v>
      </c>
      <c r="E477" s="3">
        <v>8</v>
      </c>
      <c r="F477" s="3" t="s">
        <v>243</v>
      </c>
      <c r="G477" s="3" t="s">
        <v>87</v>
      </c>
      <c r="H477" s="3">
        <v>64780</v>
      </c>
      <c r="I477" s="3">
        <v>4</v>
      </c>
    </row>
    <row r="478" spans="1:9" ht="15">
      <c r="A478" s="3">
        <v>2695</v>
      </c>
      <c r="B478" s="3" t="s">
        <v>344</v>
      </c>
      <c r="C478" s="3" t="s">
        <v>47</v>
      </c>
      <c r="D478" s="3" t="s">
        <v>94</v>
      </c>
      <c r="E478" s="3">
        <v>7</v>
      </c>
      <c r="F478" s="3" t="s">
        <v>243</v>
      </c>
      <c r="G478" s="3" t="s">
        <v>87</v>
      </c>
      <c r="H478" s="3">
        <v>74713</v>
      </c>
      <c r="I478" s="3">
        <v>1</v>
      </c>
    </row>
    <row r="479" spans="1:9" ht="15">
      <c r="A479" s="3">
        <v>2761</v>
      </c>
      <c r="B479" s="3" t="s">
        <v>351</v>
      </c>
      <c r="C479" s="3" t="s">
        <v>23</v>
      </c>
      <c r="D479" s="3" t="s">
        <v>61</v>
      </c>
      <c r="E479" s="3">
        <v>9</v>
      </c>
      <c r="F479" s="3" t="s">
        <v>243</v>
      </c>
      <c r="G479" s="3" t="s">
        <v>87</v>
      </c>
      <c r="H479" s="3">
        <v>116544</v>
      </c>
      <c r="I479" s="3">
        <v>9</v>
      </c>
    </row>
    <row r="480" spans="1:9" ht="15">
      <c r="A480" s="3">
        <v>2794</v>
      </c>
      <c r="B480" s="3" t="s">
        <v>355</v>
      </c>
      <c r="C480" s="3" t="s">
        <v>356</v>
      </c>
      <c r="D480" s="3" t="s">
        <v>24</v>
      </c>
      <c r="E480" s="3">
        <v>11</v>
      </c>
      <c r="F480" s="3" t="s">
        <v>302</v>
      </c>
      <c r="G480" s="3" t="s">
        <v>87</v>
      </c>
      <c r="H480" s="3">
        <v>113538</v>
      </c>
      <c r="I480" s="3"/>
    </row>
    <row r="481" spans="1:9" ht="15">
      <c r="A481" s="3">
        <v>2827</v>
      </c>
      <c r="B481" s="3" t="s">
        <v>361</v>
      </c>
      <c r="C481" s="3" t="s">
        <v>189</v>
      </c>
      <c r="D481" s="3" t="s">
        <v>362</v>
      </c>
      <c r="E481" s="3">
        <v>7</v>
      </c>
      <c r="F481" s="3" t="s">
        <v>243</v>
      </c>
      <c r="G481" s="3" t="s">
        <v>87</v>
      </c>
      <c r="H481" s="3">
        <v>74564</v>
      </c>
      <c r="I481" s="3">
        <v>2</v>
      </c>
    </row>
    <row r="482" spans="1:9" ht="15">
      <c r="A482" s="3">
        <v>2981</v>
      </c>
      <c r="B482" s="3" t="s">
        <v>385</v>
      </c>
      <c r="C482" s="3" t="s">
        <v>386</v>
      </c>
      <c r="D482" s="3" t="s">
        <v>289</v>
      </c>
      <c r="E482" s="3">
        <v>10</v>
      </c>
      <c r="F482" s="3" t="s">
        <v>243</v>
      </c>
      <c r="G482" s="3" t="s">
        <v>87</v>
      </c>
      <c r="H482" s="3">
        <v>43279</v>
      </c>
      <c r="I482" s="3">
        <v>9</v>
      </c>
    </row>
    <row r="483" spans="1:9" ht="15">
      <c r="A483" s="3">
        <v>3058</v>
      </c>
      <c r="B483" s="3" t="s">
        <v>395</v>
      </c>
      <c r="C483" s="3" t="s">
        <v>278</v>
      </c>
      <c r="D483" s="3" t="s">
        <v>160</v>
      </c>
      <c r="E483" s="3">
        <v>7</v>
      </c>
      <c r="F483" s="3" t="s">
        <v>243</v>
      </c>
      <c r="G483" s="3" t="s">
        <v>87</v>
      </c>
      <c r="H483" s="3">
        <v>77719</v>
      </c>
      <c r="I483" s="3">
        <v>5</v>
      </c>
    </row>
    <row r="484" spans="1:9" ht="15">
      <c r="A484" s="3">
        <v>3575</v>
      </c>
      <c r="B484" s="3" t="s">
        <v>456</v>
      </c>
      <c r="C484" s="3" t="s">
        <v>123</v>
      </c>
      <c r="D484" s="3" t="s">
        <v>289</v>
      </c>
      <c r="E484" s="3">
        <v>8</v>
      </c>
      <c r="F484" s="3" t="s">
        <v>457</v>
      </c>
      <c r="G484" s="3" t="s">
        <v>87</v>
      </c>
      <c r="H484" s="3">
        <v>99859</v>
      </c>
      <c r="I484" s="3"/>
    </row>
    <row r="485" spans="1:9" ht="15">
      <c r="A485" s="3">
        <v>3685</v>
      </c>
      <c r="B485" s="3" t="s">
        <v>469</v>
      </c>
      <c r="C485" s="3" t="s">
        <v>55</v>
      </c>
      <c r="D485" s="3" t="s">
        <v>414</v>
      </c>
      <c r="E485" s="3">
        <v>7</v>
      </c>
      <c r="F485" s="3" t="s">
        <v>243</v>
      </c>
      <c r="G485" s="3" t="s">
        <v>87</v>
      </c>
      <c r="H485" s="3">
        <v>74719</v>
      </c>
      <c r="I485" s="3">
        <v>6</v>
      </c>
    </row>
    <row r="486" spans="1:9" ht="15">
      <c r="A486" s="3">
        <v>3773</v>
      </c>
      <c r="B486" s="3" t="s">
        <v>479</v>
      </c>
      <c r="C486" s="3" t="s">
        <v>15</v>
      </c>
      <c r="D486" s="3" t="s">
        <v>480</v>
      </c>
      <c r="E486" s="3">
        <v>11</v>
      </c>
      <c r="F486" s="3" t="s">
        <v>481</v>
      </c>
      <c r="G486" s="3" t="s">
        <v>87</v>
      </c>
      <c r="H486" s="3">
        <v>12353</v>
      </c>
      <c r="I486" s="3"/>
    </row>
    <row r="487" spans="1:9" ht="15">
      <c r="A487" s="3">
        <v>3784</v>
      </c>
      <c r="B487" s="3" t="s">
        <v>482</v>
      </c>
      <c r="C487" s="3" t="s">
        <v>119</v>
      </c>
      <c r="D487" s="3" t="s">
        <v>74</v>
      </c>
      <c r="E487" s="3">
        <v>7</v>
      </c>
      <c r="F487" s="3" t="s">
        <v>243</v>
      </c>
      <c r="G487" s="3" t="s">
        <v>87</v>
      </c>
      <c r="H487" s="3">
        <v>74463</v>
      </c>
      <c r="I487" s="3"/>
    </row>
    <row r="488" spans="1:9" ht="15">
      <c r="A488" s="3">
        <v>3905</v>
      </c>
      <c r="B488" s="3" t="s">
        <v>494</v>
      </c>
      <c r="C488" s="3" t="s">
        <v>189</v>
      </c>
      <c r="D488" s="3" t="s">
        <v>495</v>
      </c>
      <c r="E488" s="3">
        <v>8</v>
      </c>
      <c r="F488" s="3" t="s">
        <v>496</v>
      </c>
      <c r="G488" s="3" t="s">
        <v>87</v>
      </c>
      <c r="H488" s="3">
        <v>69192</v>
      </c>
      <c r="I488" s="3"/>
    </row>
    <row r="489" spans="1:9" ht="15">
      <c r="A489" s="3">
        <v>4356</v>
      </c>
      <c r="B489" s="3" t="s">
        <v>544</v>
      </c>
      <c r="C489" s="3" t="s">
        <v>157</v>
      </c>
      <c r="D489" s="3" t="s">
        <v>48</v>
      </c>
      <c r="E489" s="3">
        <v>9</v>
      </c>
      <c r="F489" s="3" t="s">
        <v>496</v>
      </c>
      <c r="G489" s="3" t="s">
        <v>87</v>
      </c>
      <c r="H489" s="3">
        <v>38684</v>
      </c>
      <c r="I489" s="3">
        <v>9</v>
      </c>
    </row>
    <row r="490" spans="1:9" ht="15">
      <c r="A490" s="3">
        <v>4444</v>
      </c>
      <c r="B490" s="3" t="s">
        <v>552</v>
      </c>
      <c r="C490" s="3" t="s">
        <v>553</v>
      </c>
      <c r="D490" s="3" t="s">
        <v>299</v>
      </c>
      <c r="E490" s="3">
        <v>8</v>
      </c>
      <c r="F490" s="3" t="s">
        <v>496</v>
      </c>
      <c r="G490" s="3" t="s">
        <v>87</v>
      </c>
      <c r="H490" s="3">
        <v>136115</v>
      </c>
      <c r="I490" s="3">
        <v>1</v>
      </c>
    </row>
    <row r="491" spans="1:9" ht="15">
      <c r="A491" s="3">
        <v>4488</v>
      </c>
      <c r="B491" s="3" t="s">
        <v>557</v>
      </c>
      <c r="C491" s="3" t="s">
        <v>157</v>
      </c>
      <c r="D491" s="3" t="s">
        <v>158</v>
      </c>
      <c r="E491" s="3">
        <v>10</v>
      </c>
      <c r="F491" s="3" t="s">
        <v>558</v>
      </c>
      <c r="G491" s="3" t="s">
        <v>87</v>
      </c>
      <c r="H491" s="3">
        <v>45510</v>
      </c>
      <c r="I491" s="3">
        <v>17</v>
      </c>
    </row>
    <row r="492" spans="1:9" ht="15">
      <c r="A492" s="3">
        <v>4554</v>
      </c>
      <c r="B492" s="3" t="s">
        <v>567</v>
      </c>
      <c r="C492" s="3" t="s">
        <v>397</v>
      </c>
      <c r="D492" s="3" t="s">
        <v>190</v>
      </c>
      <c r="E492" s="3">
        <v>11</v>
      </c>
      <c r="F492" s="3" t="s">
        <v>568</v>
      </c>
      <c r="G492" s="3" t="s">
        <v>87</v>
      </c>
      <c r="H492" s="3">
        <v>76493</v>
      </c>
      <c r="I492" s="3"/>
    </row>
    <row r="493" spans="1:9" ht="15">
      <c r="A493" s="3">
        <v>4686</v>
      </c>
      <c r="B493" s="3" t="s">
        <v>581</v>
      </c>
      <c r="C493" s="3" t="s">
        <v>189</v>
      </c>
      <c r="D493" s="3" t="s">
        <v>252</v>
      </c>
      <c r="E493" s="3">
        <v>8</v>
      </c>
      <c r="F493" s="3" t="s">
        <v>496</v>
      </c>
      <c r="G493" s="3" t="s">
        <v>87</v>
      </c>
      <c r="H493" s="3">
        <v>69511</v>
      </c>
      <c r="I493" s="3"/>
    </row>
    <row r="494" spans="1:9" ht="15">
      <c r="A494" s="3">
        <v>4708</v>
      </c>
      <c r="B494" s="3" t="s">
        <v>584</v>
      </c>
      <c r="C494" s="3" t="s">
        <v>103</v>
      </c>
      <c r="D494" s="3" t="s">
        <v>252</v>
      </c>
      <c r="E494" s="3">
        <v>9</v>
      </c>
      <c r="F494" s="3" t="s">
        <v>457</v>
      </c>
      <c r="G494" s="3" t="s">
        <v>87</v>
      </c>
      <c r="H494" s="3">
        <v>43658</v>
      </c>
      <c r="I494" s="3"/>
    </row>
    <row r="495" spans="1:9" ht="15">
      <c r="A495" s="3">
        <v>4917</v>
      </c>
      <c r="B495" s="3" t="s">
        <v>604</v>
      </c>
      <c r="C495" s="3" t="s">
        <v>77</v>
      </c>
      <c r="D495" s="3" t="s">
        <v>48</v>
      </c>
      <c r="E495" s="3">
        <v>8</v>
      </c>
      <c r="F495" s="3" t="s">
        <v>457</v>
      </c>
      <c r="G495" s="3" t="s">
        <v>87</v>
      </c>
      <c r="H495" s="3">
        <v>100005</v>
      </c>
      <c r="I495" s="3">
        <v>4</v>
      </c>
    </row>
    <row r="496" spans="1:9" ht="15">
      <c r="A496" s="3">
        <v>5027</v>
      </c>
      <c r="B496" s="3" t="s">
        <v>614</v>
      </c>
      <c r="C496" s="3" t="s">
        <v>57</v>
      </c>
      <c r="D496" s="3" t="s">
        <v>190</v>
      </c>
      <c r="E496" s="3">
        <v>11</v>
      </c>
      <c r="F496" s="3" t="s">
        <v>302</v>
      </c>
      <c r="G496" s="3" t="s">
        <v>87</v>
      </c>
      <c r="H496" s="3">
        <v>42407</v>
      </c>
      <c r="I496" s="3">
        <v>12</v>
      </c>
    </row>
    <row r="497" spans="1:9" ht="15">
      <c r="A497" s="3">
        <v>5225</v>
      </c>
      <c r="B497" s="3" t="s">
        <v>638</v>
      </c>
      <c r="C497" s="3" t="s">
        <v>254</v>
      </c>
      <c r="D497" s="3" t="s">
        <v>190</v>
      </c>
      <c r="E497" s="3">
        <v>9</v>
      </c>
      <c r="F497" s="3" t="s">
        <v>568</v>
      </c>
      <c r="G497" s="3" t="s">
        <v>87</v>
      </c>
      <c r="H497" s="3">
        <v>39715</v>
      </c>
      <c r="I497" s="3"/>
    </row>
    <row r="498" spans="1:9" ht="15">
      <c r="A498" s="3">
        <v>5236</v>
      </c>
      <c r="B498" s="3" t="s">
        <v>639</v>
      </c>
      <c r="C498" s="3" t="s">
        <v>57</v>
      </c>
      <c r="D498" s="3" t="s">
        <v>190</v>
      </c>
      <c r="E498" s="3">
        <v>10</v>
      </c>
      <c r="F498" s="3" t="s">
        <v>243</v>
      </c>
      <c r="G498" s="3" t="s">
        <v>87</v>
      </c>
      <c r="H498" s="3">
        <v>28205</v>
      </c>
      <c r="I498" s="3">
        <v>19</v>
      </c>
    </row>
    <row r="499" spans="1:9" ht="15">
      <c r="A499" s="3">
        <v>5863</v>
      </c>
      <c r="B499" s="3" t="s">
        <v>711</v>
      </c>
      <c r="C499" s="3" t="s">
        <v>47</v>
      </c>
      <c r="D499" s="3" t="s">
        <v>61</v>
      </c>
      <c r="E499" s="3">
        <v>9</v>
      </c>
      <c r="F499" s="3" t="s">
        <v>243</v>
      </c>
      <c r="G499" s="3" t="s">
        <v>87</v>
      </c>
      <c r="H499" s="3">
        <v>44271</v>
      </c>
      <c r="I499" s="3">
        <v>10</v>
      </c>
    </row>
    <row r="500" spans="1:9" ht="15">
      <c r="A500" s="3">
        <v>6028</v>
      </c>
      <c r="B500" s="3" t="s">
        <v>726</v>
      </c>
      <c r="C500" s="3" t="s">
        <v>126</v>
      </c>
      <c r="D500" s="3" t="s">
        <v>51</v>
      </c>
      <c r="E500" s="3">
        <v>9</v>
      </c>
      <c r="F500" s="3" t="s">
        <v>457</v>
      </c>
      <c r="G500" s="3" t="s">
        <v>87</v>
      </c>
      <c r="H500" s="3">
        <v>43696</v>
      </c>
      <c r="I500" s="3"/>
    </row>
    <row r="501" spans="1:9" ht="15">
      <c r="A501" s="3">
        <v>6094</v>
      </c>
      <c r="B501" s="3" t="s">
        <v>733</v>
      </c>
      <c r="C501" s="3" t="s">
        <v>18</v>
      </c>
      <c r="D501" s="3" t="s">
        <v>320</v>
      </c>
      <c r="E501" s="3">
        <v>8</v>
      </c>
      <c r="F501" s="3" t="s">
        <v>457</v>
      </c>
      <c r="G501" s="3" t="s">
        <v>87</v>
      </c>
      <c r="H501" s="3">
        <v>96650</v>
      </c>
      <c r="I501" s="3">
        <v>4</v>
      </c>
    </row>
    <row r="502" spans="1:9" ht="15">
      <c r="A502" s="3">
        <v>6182</v>
      </c>
      <c r="B502" s="3" t="s">
        <v>742</v>
      </c>
      <c r="C502" s="3" t="s">
        <v>177</v>
      </c>
      <c r="D502" s="3" t="s">
        <v>182</v>
      </c>
      <c r="E502" s="3">
        <v>7</v>
      </c>
      <c r="F502" s="3" t="s">
        <v>496</v>
      </c>
      <c r="G502" s="3" t="s">
        <v>87</v>
      </c>
      <c r="H502" s="3">
        <v>74514</v>
      </c>
      <c r="I502" s="3">
        <v>3</v>
      </c>
    </row>
    <row r="503" spans="1:9" ht="15">
      <c r="A503" s="3">
        <v>6215</v>
      </c>
      <c r="B503" s="3" t="s">
        <v>745</v>
      </c>
      <c r="C503" s="3" t="s">
        <v>288</v>
      </c>
      <c r="D503" s="3" t="s">
        <v>160</v>
      </c>
      <c r="E503" s="3">
        <v>7</v>
      </c>
      <c r="F503" s="3" t="s">
        <v>496</v>
      </c>
      <c r="G503" s="3" t="s">
        <v>87</v>
      </c>
      <c r="H503" s="3">
        <v>76106</v>
      </c>
      <c r="I503" s="3"/>
    </row>
    <row r="504" spans="1:9" ht="15">
      <c r="A504" s="3">
        <v>6270</v>
      </c>
      <c r="B504" s="3" t="s">
        <v>749</v>
      </c>
      <c r="C504" s="3" t="s">
        <v>117</v>
      </c>
      <c r="D504" s="3" t="s">
        <v>190</v>
      </c>
      <c r="E504" s="3">
        <v>11</v>
      </c>
      <c r="F504" s="3" t="s">
        <v>558</v>
      </c>
      <c r="G504" s="3" t="s">
        <v>87</v>
      </c>
      <c r="H504" s="3">
        <v>43313</v>
      </c>
      <c r="I504" s="3">
        <v>16</v>
      </c>
    </row>
    <row r="505" spans="1:9" ht="15">
      <c r="A505" s="3">
        <v>6292</v>
      </c>
      <c r="B505" s="3" t="s">
        <v>751</v>
      </c>
      <c r="C505" s="3" t="s">
        <v>68</v>
      </c>
      <c r="D505" s="3" t="s">
        <v>299</v>
      </c>
      <c r="E505" s="3">
        <v>9</v>
      </c>
      <c r="F505" s="3" t="s">
        <v>496</v>
      </c>
      <c r="G505" s="3" t="s">
        <v>87</v>
      </c>
      <c r="H505" s="3">
        <v>39181</v>
      </c>
      <c r="I505" s="3">
        <v>16</v>
      </c>
    </row>
    <row r="506" spans="1:9" ht="15">
      <c r="A506" s="3">
        <v>6512</v>
      </c>
      <c r="B506" s="3" t="s">
        <v>777</v>
      </c>
      <c r="C506" s="3" t="s">
        <v>47</v>
      </c>
      <c r="D506" s="3" t="s">
        <v>48</v>
      </c>
      <c r="E506" s="3">
        <v>7</v>
      </c>
      <c r="F506" s="3" t="s">
        <v>243</v>
      </c>
      <c r="G506" s="3" t="s">
        <v>87</v>
      </c>
      <c r="H506" s="3">
        <v>74290</v>
      </c>
      <c r="I506" s="3">
        <v>4</v>
      </c>
    </row>
    <row r="507" spans="1:9" ht="15">
      <c r="A507" s="3">
        <v>6523</v>
      </c>
      <c r="B507" s="3" t="s">
        <v>778</v>
      </c>
      <c r="C507" s="3" t="s">
        <v>222</v>
      </c>
      <c r="D507" s="3" t="s">
        <v>320</v>
      </c>
      <c r="E507" s="3">
        <v>9</v>
      </c>
      <c r="F507" s="3" t="s">
        <v>496</v>
      </c>
      <c r="G507" s="3" t="s">
        <v>87</v>
      </c>
      <c r="H507" s="3">
        <v>74191</v>
      </c>
      <c r="I507" s="3"/>
    </row>
    <row r="508" spans="1:9" ht="15">
      <c r="A508" s="3">
        <v>6556</v>
      </c>
      <c r="B508" s="3" t="s">
        <v>782</v>
      </c>
      <c r="C508" s="3" t="s">
        <v>288</v>
      </c>
      <c r="D508" s="3" t="s">
        <v>783</v>
      </c>
      <c r="E508" s="3">
        <v>7</v>
      </c>
      <c r="F508" s="3" t="s">
        <v>312</v>
      </c>
      <c r="G508" s="3" t="s">
        <v>87</v>
      </c>
      <c r="H508" s="3">
        <v>73672</v>
      </c>
      <c r="I508" s="3">
        <v>1</v>
      </c>
    </row>
    <row r="509" spans="1:9" ht="15">
      <c r="A509" s="3">
        <v>6567</v>
      </c>
      <c r="B509" s="3" t="s">
        <v>784</v>
      </c>
      <c r="C509" s="3" t="s">
        <v>15</v>
      </c>
      <c r="D509" s="3" t="s">
        <v>120</v>
      </c>
      <c r="E509" s="3">
        <v>10</v>
      </c>
      <c r="F509" s="3" t="s">
        <v>243</v>
      </c>
      <c r="G509" s="3" t="s">
        <v>87</v>
      </c>
      <c r="H509" s="3">
        <v>30635</v>
      </c>
      <c r="I509" s="3">
        <v>10</v>
      </c>
    </row>
    <row r="510" spans="1:9" ht="15">
      <c r="A510" s="3">
        <v>6721</v>
      </c>
      <c r="B510" s="3" t="s">
        <v>798</v>
      </c>
      <c r="C510" s="3" t="s">
        <v>68</v>
      </c>
      <c r="D510" s="3" t="s">
        <v>341</v>
      </c>
      <c r="E510" s="3">
        <v>9</v>
      </c>
      <c r="F510" s="3" t="s">
        <v>243</v>
      </c>
      <c r="G510" s="3" t="s">
        <v>87</v>
      </c>
      <c r="H510" s="3">
        <v>134959</v>
      </c>
      <c r="I510" s="3">
        <v>11</v>
      </c>
    </row>
    <row r="511" spans="1:9" ht="15">
      <c r="A511" s="3">
        <v>6831</v>
      </c>
      <c r="B511" s="3" t="s">
        <v>808</v>
      </c>
      <c r="C511" s="3" t="s">
        <v>173</v>
      </c>
      <c r="D511" s="3" t="s">
        <v>16</v>
      </c>
      <c r="E511" s="3">
        <v>11</v>
      </c>
      <c r="F511" s="3" t="s">
        <v>568</v>
      </c>
      <c r="G511" s="3" t="s">
        <v>87</v>
      </c>
      <c r="H511" s="3">
        <v>43420</v>
      </c>
      <c r="I511" s="3"/>
    </row>
    <row r="512" spans="1:9" ht="15">
      <c r="A512" s="3">
        <v>7106</v>
      </c>
      <c r="B512" s="3" t="s">
        <v>840</v>
      </c>
      <c r="C512" s="3" t="s">
        <v>215</v>
      </c>
      <c r="D512" s="3" t="s">
        <v>134</v>
      </c>
      <c r="E512" s="3">
        <v>7</v>
      </c>
      <c r="F512" s="3" t="s">
        <v>496</v>
      </c>
      <c r="G512" s="3" t="s">
        <v>87</v>
      </c>
      <c r="H512" s="3">
        <v>75936</v>
      </c>
      <c r="I512" s="3"/>
    </row>
    <row r="513" spans="1:9" ht="15">
      <c r="A513" s="3">
        <v>1474</v>
      </c>
      <c r="B513" s="3" t="s">
        <v>132</v>
      </c>
      <c r="C513" s="3" t="s">
        <v>133</v>
      </c>
      <c r="D513" s="3" t="s">
        <v>134</v>
      </c>
      <c r="E513" s="3">
        <v>9</v>
      </c>
      <c r="F513" s="3" t="s">
        <v>135</v>
      </c>
      <c r="G513" s="3" t="s">
        <v>136</v>
      </c>
      <c r="H513" s="3">
        <v>65587</v>
      </c>
      <c r="I513" s="3">
        <v>22</v>
      </c>
    </row>
    <row r="514" spans="1:9" ht="15">
      <c r="A514" s="3">
        <v>1507</v>
      </c>
      <c r="B514" s="3" t="s">
        <v>141</v>
      </c>
      <c r="C514" s="3" t="s">
        <v>103</v>
      </c>
      <c r="D514" s="3" t="s">
        <v>51</v>
      </c>
      <c r="E514" s="3">
        <v>9</v>
      </c>
      <c r="F514" s="3" t="s">
        <v>135</v>
      </c>
      <c r="G514" s="3" t="s">
        <v>136</v>
      </c>
      <c r="H514" s="3">
        <v>32805</v>
      </c>
      <c r="I514" s="3"/>
    </row>
    <row r="515" spans="1:9" ht="15">
      <c r="A515" s="3">
        <v>1606</v>
      </c>
      <c r="B515" s="3" t="s">
        <v>159</v>
      </c>
      <c r="C515" s="3" t="s">
        <v>18</v>
      </c>
      <c r="D515" s="3" t="s">
        <v>160</v>
      </c>
      <c r="E515" s="3">
        <v>11</v>
      </c>
      <c r="F515" s="3" t="s">
        <v>161</v>
      </c>
      <c r="G515" s="3" t="s">
        <v>136</v>
      </c>
      <c r="H515" s="3">
        <v>106479</v>
      </c>
      <c r="I515" s="3"/>
    </row>
    <row r="516" spans="1:9" ht="15">
      <c r="A516" s="3">
        <v>1639</v>
      </c>
      <c r="B516" s="3" t="s">
        <v>167</v>
      </c>
      <c r="C516" s="3" t="s">
        <v>168</v>
      </c>
      <c r="D516" s="3" t="s">
        <v>169</v>
      </c>
      <c r="E516" s="3">
        <v>9</v>
      </c>
      <c r="F516" s="3" t="s">
        <v>135</v>
      </c>
      <c r="G516" s="3" t="s">
        <v>136</v>
      </c>
      <c r="H516" s="3">
        <v>43847</v>
      </c>
      <c r="I516" s="3"/>
    </row>
    <row r="517" spans="1:9" ht="15">
      <c r="A517" s="3">
        <v>2145</v>
      </c>
      <c r="B517" s="3" t="s">
        <v>251</v>
      </c>
      <c r="C517" s="3" t="s">
        <v>201</v>
      </c>
      <c r="D517" s="3" t="s">
        <v>252</v>
      </c>
      <c r="E517" s="3">
        <v>9</v>
      </c>
      <c r="F517" s="3" t="s">
        <v>135</v>
      </c>
      <c r="G517" s="3" t="s">
        <v>136</v>
      </c>
      <c r="H517" s="3">
        <v>69461</v>
      </c>
      <c r="I517" s="3"/>
    </row>
    <row r="518" spans="1:9" ht="15">
      <c r="A518" s="3">
        <v>2156</v>
      </c>
      <c r="B518" s="3" t="s">
        <v>253</v>
      </c>
      <c r="C518" s="3" t="s">
        <v>254</v>
      </c>
      <c r="D518" s="3" t="s">
        <v>255</v>
      </c>
      <c r="E518" s="3">
        <v>9</v>
      </c>
      <c r="F518" s="3" t="s">
        <v>135</v>
      </c>
      <c r="G518" s="3" t="s">
        <v>136</v>
      </c>
      <c r="H518" s="3">
        <v>32977</v>
      </c>
      <c r="I518" s="3">
        <v>16</v>
      </c>
    </row>
    <row r="519" spans="1:9" ht="15">
      <c r="A519" s="3">
        <v>2200</v>
      </c>
      <c r="B519" s="3" t="s">
        <v>261</v>
      </c>
      <c r="C519" s="3" t="s">
        <v>77</v>
      </c>
      <c r="D519" s="3" t="s">
        <v>190</v>
      </c>
      <c r="E519" s="3">
        <v>9</v>
      </c>
      <c r="F519" s="3" t="s">
        <v>135</v>
      </c>
      <c r="G519" s="3" t="s">
        <v>136</v>
      </c>
      <c r="H519" s="3">
        <v>32900</v>
      </c>
      <c r="I519" s="3">
        <v>21</v>
      </c>
    </row>
    <row r="520" spans="1:9" ht="15">
      <c r="A520" s="3">
        <v>2277</v>
      </c>
      <c r="B520" s="3" t="s">
        <v>273</v>
      </c>
      <c r="C520" s="3" t="s">
        <v>68</v>
      </c>
      <c r="D520" s="3" t="s">
        <v>274</v>
      </c>
      <c r="E520" s="3">
        <v>9</v>
      </c>
      <c r="F520" s="3" t="s">
        <v>135</v>
      </c>
      <c r="G520" s="3" t="s">
        <v>136</v>
      </c>
      <c r="H520" s="3">
        <v>48298</v>
      </c>
      <c r="I520" s="3">
        <v>23</v>
      </c>
    </row>
    <row r="521" spans="1:9" ht="15">
      <c r="A521" s="3">
        <v>2332</v>
      </c>
      <c r="B521" s="3" t="s">
        <v>282</v>
      </c>
      <c r="C521" s="3" t="s">
        <v>68</v>
      </c>
      <c r="D521" s="3" t="s">
        <v>283</v>
      </c>
      <c r="E521" s="3">
        <v>7</v>
      </c>
      <c r="F521" s="3" t="s">
        <v>284</v>
      </c>
      <c r="G521" s="3" t="s">
        <v>136</v>
      </c>
      <c r="H521" s="3">
        <v>69886</v>
      </c>
      <c r="I521" s="3"/>
    </row>
    <row r="522" spans="1:9" ht="15">
      <c r="A522" s="3">
        <v>2365</v>
      </c>
      <c r="B522" s="3" t="s">
        <v>290</v>
      </c>
      <c r="C522" s="3" t="s">
        <v>68</v>
      </c>
      <c r="D522" s="3" t="s">
        <v>291</v>
      </c>
      <c r="E522" s="3">
        <v>10</v>
      </c>
      <c r="F522" s="3" t="s">
        <v>292</v>
      </c>
      <c r="G522" s="3" t="s">
        <v>136</v>
      </c>
      <c r="H522" s="3">
        <v>35497</v>
      </c>
      <c r="I522" s="3"/>
    </row>
    <row r="523" spans="1:9" ht="15">
      <c r="A523" s="3">
        <v>2442</v>
      </c>
      <c r="B523" s="3" t="s">
        <v>304</v>
      </c>
      <c r="C523" s="3" t="s">
        <v>245</v>
      </c>
      <c r="D523" s="3" t="s">
        <v>48</v>
      </c>
      <c r="E523" s="3">
        <v>8</v>
      </c>
      <c r="F523" s="3" t="s">
        <v>305</v>
      </c>
      <c r="G523" s="3" t="s">
        <v>136</v>
      </c>
      <c r="H523" s="3">
        <v>71507</v>
      </c>
      <c r="I523" s="3"/>
    </row>
    <row r="524" spans="1:9" ht="15">
      <c r="A524" s="3">
        <v>2530</v>
      </c>
      <c r="B524" s="3" t="s">
        <v>318</v>
      </c>
      <c r="C524" s="3" t="s">
        <v>319</v>
      </c>
      <c r="D524" s="3" t="s">
        <v>320</v>
      </c>
      <c r="E524" s="3">
        <v>10</v>
      </c>
      <c r="F524" s="3" t="s">
        <v>292</v>
      </c>
      <c r="G524" s="3" t="s">
        <v>136</v>
      </c>
      <c r="H524" s="3">
        <v>85986</v>
      </c>
      <c r="I524" s="3"/>
    </row>
    <row r="525" spans="1:9" ht="15">
      <c r="A525" s="3">
        <v>2618</v>
      </c>
      <c r="B525" s="3" t="s">
        <v>333</v>
      </c>
      <c r="C525" s="3" t="s">
        <v>228</v>
      </c>
      <c r="D525" s="3" t="s">
        <v>19</v>
      </c>
      <c r="E525" s="3">
        <v>9</v>
      </c>
      <c r="F525" s="3" t="s">
        <v>334</v>
      </c>
      <c r="G525" s="3" t="s">
        <v>136</v>
      </c>
      <c r="H525" s="3">
        <v>24905</v>
      </c>
      <c r="I525" s="3"/>
    </row>
    <row r="526" spans="1:9" ht="15">
      <c r="A526" s="3">
        <v>2651</v>
      </c>
      <c r="B526" s="3" t="s">
        <v>337</v>
      </c>
      <c r="C526" s="3" t="s">
        <v>68</v>
      </c>
      <c r="D526" s="3" t="s">
        <v>48</v>
      </c>
      <c r="E526" s="3">
        <v>8</v>
      </c>
      <c r="F526" s="3" t="s">
        <v>135</v>
      </c>
      <c r="G526" s="3" t="s">
        <v>136</v>
      </c>
      <c r="H526" s="3">
        <v>48035</v>
      </c>
      <c r="I526" s="3">
        <v>10</v>
      </c>
    </row>
    <row r="527" spans="1:9" ht="15">
      <c r="A527" s="3">
        <v>2992</v>
      </c>
      <c r="B527" s="3" t="s">
        <v>387</v>
      </c>
      <c r="C527" s="3" t="s">
        <v>388</v>
      </c>
      <c r="D527" s="3" t="s">
        <v>24</v>
      </c>
      <c r="E527" s="3">
        <v>8</v>
      </c>
      <c r="F527" s="3" t="s">
        <v>135</v>
      </c>
      <c r="G527" s="3" t="s">
        <v>136</v>
      </c>
      <c r="H527" s="3">
        <v>129392</v>
      </c>
      <c r="I527" s="3">
        <v>12</v>
      </c>
    </row>
    <row r="528" spans="1:9" ht="15">
      <c r="A528" s="3">
        <v>3245</v>
      </c>
      <c r="B528" s="3" t="s">
        <v>420</v>
      </c>
      <c r="C528" s="3" t="s">
        <v>421</v>
      </c>
      <c r="D528" s="3" t="s">
        <v>24</v>
      </c>
      <c r="E528" s="3">
        <v>11</v>
      </c>
      <c r="F528" s="3" t="s">
        <v>292</v>
      </c>
      <c r="G528" s="3" t="s">
        <v>136</v>
      </c>
      <c r="H528" s="3">
        <v>14309</v>
      </c>
      <c r="I528" s="3">
        <v>0</v>
      </c>
    </row>
    <row r="529" spans="1:9" ht="15">
      <c r="A529" s="3">
        <v>3531</v>
      </c>
      <c r="B529" s="3" t="s">
        <v>452</v>
      </c>
      <c r="C529" s="3" t="s">
        <v>96</v>
      </c>
      <c r="D529" s="3" t="s">
        <v>58</v>
      </c>
      <c r="E529" s="3">
        <v>7</v>
      </c>
      <c r="F529" s="3" t="s">
        <v>135</v>
      </c>
      <c r="G529" s="3" t="s">
        <v>136</v>
      </c>
      <c r="H529" s="3">
        <v>113183</v>
      </c>
      <c r="I529" s="3"/>
    </row>
    <row r="530" spans="1:9" ht="15">
      <c r="A530" s="3">
        <v>3674</v>
      </c>
      <c r="B530" s="3" t="s">
        <v>468</v>
      </c>
      <c r="C530" s="3" t="s">
        <v>109</v>
      </c>
      <c r="D530" s="3" t="s">
        <v>24</v>
      </c>
      <c r="E530" s="3">
        <v>9</v>
      </c>
      <c r="F530" s="3" t="s">
        <v>135</v>
      </c>
      <c r="G530" s="3" t="s">
        <v>136</v>
      </c>
      <c r="H530" s="3">
        <v>29525</v>
      </c>
      <c r="I530" s="3">
        <v>11</v>
      </c>
    </row>
    <row r="531" spans="1:9" ht="15">
      <c r="A531" s="3">
        <v>3872</v>
      </c>
      <c r="B531" s="3" t="s">
        <v>491</v>
      </c>
      <c r="C531" s="3" t="s">
        <v>77</v>
      </c>
      <c r="D531" s="3" t="s">
        <v>94</v>
      </c>
      <c r="E531" s="3">
        <v>10</v>
      </c>
      <c r="F531" s="3" t="s">
        <v>161</v>
      </c>
      <c r="G531" s="3" t="s">
        <v>136</v>
      </c>
      <c r="H531" s="3">
        <v>106635</v>
      </c>
      <c r="I531" s="3"/>
    </row>
    <row r="532" spans="1:9" ht="15">
      <c r="A532" s="3">
        <v>3971</v>
      </c>
      <c r="B532" s="3" t="s">
        <v>506</v>
      </c>
      <c r="C532" s="3" t="s">
        <v>68</v>
      </c>
      <c r="D532" s="3" t="s">
        <v>24</v>
      </c>
      <c r="E532" s="3">
        <v>9</v>
      </c>
      <c r="F532" s="3" t="s">
        <v>334</v>
      </c>
      <c r="G532" s="3" t="s">
        <v>136</v>
      </c>
      <c r="H532" s="3">
        <v>102109</v>
      </c>
      <c r="I532" s="3">
        <v>13</v>
      </c>
    </row>
    <row r="533" spans="1:9" ht="15">
      <c r="A533" s="3">
        <v>4092</v>
      </c>
      <c r="B533" s="3" t="s">
        <v>517</v>
      </c>
      <c r="C533" s="3" t="s">
        <v>23</v>
      </c>
      <c r="D533" s="3" t="s">
        <v>190</v>
      </c>
      <c r="E533" s="3">
        <v>10</v>
      </c>
      <c r="F533" s="3" t="s">
        <v>334</v>
      </c>
      <c r="G533" s="3" t="s">
        <v>136</v>
      </c>
      <c r="H533" s="3">
        <v>82199</v>
      </c>
      <c r="I533" s="3"/>
    </row>
    <row r="534" spans="1:9" ht="15">
      <c r="A534" s="3">
        <v>4125</v>
      </c>
      <c r="B534" s="3" t="s">
        <v>520</v>
      </c>
      <c r="C534" s="3" t="s">
        <v>421</v>
      </c>
      <c r="D534" s="3" t="s">
        <v>521</v>
      </c>
      <c r="E534" s="3">
        <v>8</v>
      </c>
      <c r="F534" s="3" t="s">
        <v>135</v>
      </c>
      <c r="G534" s="3" t="s">
        <v>136</v>
      </c>
      <c r="H534" s="3">
        <v>71112</v>
      </c>
      <c r="I534" s="3"/>
    </row>
    <row r="535" spans="1:9" ht="15">
      <c r="A535" s="3">
        <v>4202</v>
      </c>
      <c r="B535" s="3" t="s">
        <v>531</v>
      </c>
      <c r="C535" s="3" t="s">
        <v>96</v>
      </c>
      <c r="D535" s="3" t="s">
        <v>283</v>
      </c>
      <c r="E535" s="3">
        <v>9</v>
      </c>
      <c r="F535" s="3" t="s">
        <v>532</v>
      </c>
      <c r="G535" s="3" t="s">
        <v>136</v>
      </c>
      <c r="H535" s="3">
        <v>48152</v>
      </c>
      <c r="I535" s="3"/>
    </row>
    <row r="536" spans="1:9" ht="15">
      <c r="A536" s="3">
        <v>4895</v>
      </c>
      <c r="B536" s="3" t="s">
        <v>604</v>
      </c>
      <c r="C536" s="3" t="s">
        <v>68</v>
      </c>
      <c r="D536" s="3" t="s">
        <v>24</v>
      </c>
      <c r="E536" s="3">
        <v>9</v>
      </c>
      <c r="F536" s="3" t="s">
        <v>135</v>
      </c>
      <c r="G536" s="3" t="s">
        <v>136</v>
      </c>
      <c r="H536" s="3">
        <v>32916</v>
      </c>
      <c r="I536" s="3">
        <v>23</v>
      </c>
    </row>
    <row r="537" spans="1:9" ht="15">
      <c r="A537" s="3">
        <v>4994</v>
      </c>
      <c r="B537" s="3" t="s">
        <v>611</v>
      </c>
      <c r="C537" s="3" t="s">
        <v>23</v>
      </c>
      <c r="D537" s="3" t="s">
        <v>341</v>
      </c>
      <c r="E537" s="3">
        <v>9</v>
      </c>
      <c r="F537" s="3" t="s">
        <v>135</v>
      </c>
      <c r="G537" s="3" t="s">
        <v>136</v>
      </c>
      <c r="H537" s="3">
        <v>32897</v>
      </c>
      <c r="I537" s="3"/>
    </row>
    <row r="538" spans="1:9" ht="15">
      <c r="A538" s="3">
        <v>5181</v>
      </c>
      <c r="B538" s="3" t="s">
        <v>630</v>
      </c>
      <c r="C538" s="3" t="s">
        <v>189</v>
      </c>
      <c r="D538" s="3" t="s">
        <v>631</v>
      </c>
      <c r="E538" s="3">
        <v>8</v>
      </c>
      <c r="F538" s="3" t="s">
        <v>334</v>
      </c>
      <c r="G538" s="3" t="s">
        <v>136</v>
      </c>
      <c r="H538" s="3">
        <v>102087</v>
      </c>
      <c r="I538" s="3">
        <v>10</v>
      </c>
    </row>
    <row r="539" spans="1:9" ht="15">
      <c r="A539" s="3">
        <v>5258</v>
      </c>
      <c r="B539" s="3" t="s">
        <v>642</v>
      </c>
      <c r="C539" s="3" t="s">
        <v>245</v>
      </c>
      <c r="D539" s="3" t="s">
        <v>190</v>
      </c>
      <c r="E539" s="3">
        <v>7</v>
      </c>
      <c r="F539" s="3" t="s">
        <v>135</v>
      </c>
      <c r="G539" s="3" t="s">
        <v>136</v>
      </c>
      <c r="H539" s="3">
        <v>68542</v>
      </c>
      <c r="I539" s="3">
        <v>14</v>
      </c>
    </row>
    <row r="540" spans="1:9" ht="15">
      <c r="A540" s="3">
        <v>5302</v>
      </c>
      <c r="B540" s="3" t="s">
        <v>648</v>
      </c>
      <c r="C540" s="3" t="s">
        <v>50</v>
      </c>
      <c r="D540" s="3" t="s">
        <v>649</v>
      </c>
      <c r="E540" s="3">
        <v>7</v>
      </c>
      <c r="F540" s="3" t="s">
        <v>135</v>
      </c>
      <c r="G540" s="3" t="s">
        <v>136</v>
      </c>
      <c r="H540" s="3">
        <v>105250</v>
      </c>
      <c r="I540" s="3">
        <v>14</v>
      </c>
    </row>
    <row r="541" spans="1:9" ht="15">
      <c r="A541" s="3">
        <v>5720</v>
      </c>
      <c r="B541" s="3" t="s">
        <v>693</v>
      </c>
      <c r="C541" s="3" t="s">
        <v>694</v>
      </c>
      <c r="D541" s="3" t="s">
        <v>120</v>
      </c>
      <c r="E541" s="3">
        <v>7</v>
      </c>
      <c r="F541" s="3" t="s">
        <v>135</v>
      </c>
      <c r="G541" s="3" t="s">
        <v>136</v>
      </c>
      <c r="H541" s="3">
        <v>68549</v>
      </c>
      <c r="I541" s="3">
        <v>10</v>
      </c>
    </row>
    <row r="542" spans="1:9" ht="15">
      <c r="A542" s="3">
        <v>5786</v>
      </c>
      <c r="B542" s="3" t="s">
        <v>701</v>
      </c>
      <c r="C542" s="3" t="s">
        <v>702</v>
      </c>
      <c r="D542" s="3" t="s">
        <v>61</v>
      </c>
      <c r="E542" s="3">
        <v>7</v>
      </c>
      <c r="F542" s="3" t="s">
        <v>334</v>
      </c>
      <c r="G542" s="3" t="s">
        <v>136</v>
      </c>
      <c r="H542" s="3">
        <v>79193</v>
      </c>
      <c r="I542" s="3"/>
    </row>
    <row r="543" spans="1:9" ht="15">
      <c r="A543" s="3">
        <v>5797</v>
      </c>
      <c r="B543" s="3" t="s">
        <v>703</v>
      </c>
      <c r="C543" s="3" t="s">
        <v>57</v>
      </c>
      <c r="D543" s="3" t="s">
        <v>65</v>
      </c>
      <c r="E543" s="3">
        <v>8</v>
      </c>
      <c r="F543" s="3" t="s">
        <v>334</v>
      </c>
      <c r="G543" s="3" t="s">
        <v>136</v>
      </c>
      <c r="H543" s="3">
        <v>117738</v>
      </c>
      <c r="I543" s="3">
        <v>14</v>
      </c>
    </row>
    <row r="544" spans="1:9" ht="15">
      <c r="A544" s="3">
        <v>5841</v>
      </c>
      <c r="B544" s="3" t="s">
        <v>709</v>
      </c>
      <c r="C544" s="3" t="s">
        <v>50</v>
      </c>
      <c r="D544" s="3" t="s">
        <v>281</v>
      </c>
      <c r="E544" s="3">
        <v>7</v>
      </c>
      <c r="F544" s="3" t="s">
        <v>135</v>
      </c>
      <c r="G544" s="3" t="s">
        <v>136</v>
      </c>
      <c r="H544" s="3">
        <v>68576</v>
      </c>
      <c r="I544" s="3"/>
    </row>
    <row r="545" spans="1:9" ht="15">
      <c r="A545" s="3">
        <v>5896</v>
      </c>
      <c r="B545" s="3" t="s">
        <v>714</v>
      </c>
      <c r="C545" s="3" t="s">
        <v>57</v>
      </c>
      <c r="D545" s="3" t="s">
        <v>51</v>
      </c>
      <c r="E545" s="3">
        <v>7</v>
      </c>
      <c r="F545" s="3" t="s">
        <v>135</v>
      </c>
      <c r="G545" s="3" t="s">
        <v>136</v>
      </c>
      <c r="H545" s="3">
        <v>76236</v>
      </c>
      <c r="I545" s="3"/>
    </row>
    <row r="546" spans="1:9" ht="15">
      <c r="A546" s="3">
        <v>5984</v>
      </c>
      <c r="B546" s="3" t="s">
        <v>722</v>
      </c>
      <c r="C546" s="3" t="s">
        <v>64</v>
      </c>
      <c r="D546" s="3" t="s">
        <v>412</v>
      </c>
      <c r="E546" s="3">
        <v>8</v>
      </c>
      <c r="F546" s="3" t="s">
        <v>161</v>
      </c>
      <c r="G546" s="3" t="s">
        <v>136</v>
      </c>
      <c r="H546" s="3">
        <v>116276</v>
      </c>
      <c r="I546" s="3">
        <v>2</v>
      </c>
    </row>
    <row r="547" spans="1:9" ht="15">
      <c r="A547" s="3">
        <v>6083</v>
      </c>
      <c r="B547" s="3" t="s">
        <v>731</v>
      </c>
      <c r="C547" s="3" t="s">
        <v>103</v>
      </c>
      <c r="D547" s="3" t="s">
        <v>732</v>
      </c>
      <c r="E547" s="3">
        <v>7</v>
      </c>
      <c r="F547" s="3" t="s">
        <v>135</v>
      </c>
      <c r="G547" s="3" t="s">
        <v>136</v>
      </c>
      <c r="H547" s="3">
        <v>68609</v>
      </c>
      <c r="I547" s="3"/>
    </row>
    <row r="548" spans="1:9" ht="15">
      <c r="A548" s="3">
        <v>6237</v>
      </c>
      <c r="B548" s="3" t="s">
        <v>747</v>
      </c>
      <c r="C548" s="3" t="s">
        <v>173</v>
      </c>
      <c r="D548" s="3" t="s">
        <v>74</v>
      </c>
      <c r="E548" s="3">
        <v>11</v>
      </c>
      <c r="F548" s="3" t="s">
        <v>135</v>
      </c>
      <c r="G548" s="3" t="s">
        <v>136</v>
      </c>
      <c r="H548" s="3">
        <v>67951</v>
      </c>
      <c r="I548" s="3"/>
    </row>
    <row r="549" spans="1:9" ht="15">
      <c r="A549" s="3">
        <v>6347</v>
      </c>
      <c r="B549" s="3" t="s">
        <v>758</v>
      </c>
      <c r="C549" s="3" t="s">
        <v>315</v>
      </c>
      <c r="D549" s="3" t="s">
        <v>289</v>
      </c>
      <c r="E549" s="3">
        <v>9</v>
      </c>
      <c r="F549" s="3" t="s">
        <v>135</v>
      </c>
      <c r="G549" s="3" t="s">
        <v>136</v>
      </c>
      <c r="H549" s="3">
        <v>48399</v>
      </c>
      <c r="I549" s="3"/>
    </row>
    <row r="550" spans="1:9" ht="15">
      <c r="A550" s="3">
        <v>6435</v>
      </c>
      <c r="B550" s="3" t="s">
        <v>766</v>
      </c>
      <c r="C550" s="3" t="s">
        <v>278</v>
      </c>
      <c r="D550" s="3" t="s">
        <v>44</v>
      </c>
      <c r="E550" s="3">
        <v>10</v>
      </c>
      <c r="F550" s="3" t="s">
        <v>334</v>
      </c>
      <c r="G550" s="3" t="s">
        <v>136</v>
      </c>
      <c r="H550" s="3">
        <v>82290</v>
      </c>
      <c r="I550" s="3">
        <v>25</v>
      </c>
    </row>
    <row r="551" spans="1:9" ht="15">
      <c r="A551" s="3">
        <v>6446</v>
      </c>
      <c r="B551" s="3" t="s">
        <v>766</v>
      </c>
      <c r="C551" s="3" t="s">
        <v>767</v>
      </c>
      <c r="D551" s="3" t="s">
        <v>412</v>
      </c>
      <c r="E551" s="3">
        <v>7</v>
      </c>
      <c r="F551" s="3" t="s">
        <v>334</v>
      </c>
      <c r="G551" s="3" t="s">
        <v>136</v>
      </c>
      <c r="H551" s="3">
        <v>102071</v>
      </c>
      <c r="I551" s="3"/>
    </row>
    <row r="552" spans="1:9" ht="15">
      <c r="A552" s="3">
        <v>6732</v>
      </c>
      <c r="B552" s="3" t="s">
        <v>799</v>
      </c>
      <c r="C552" s="3" t="s">
        <v>222</v>
      </c>
      <c r="D552" s="3" t="s">
        <v>645</v>
      </c>
      <c r="E552" s="3">
        <v>7</v>
      </c>
      <c r="F552" s="3" t="s">
        <v>135</v>
      </c>
      <c r="G552" s="3" t="s">
        <v>136</v>
      </c>
      <c r="H552" s="3">
        <v>68581</v>
      </c>
      <c r="I552" s="3"/>
    </row>
    <row r="553" spans="1:9" ht="15">
      <c r="A553" s="3">
        <v>6963</v>
      </c>
      <c r="B553" s="3" t="s">
        <v>822</v>
      </c>
      <c r="C553" s="3" t="s">
        <v>354</v>
      </c>
      <c r="D553" s="3" t="s">
        <v>160</v>
      </c>
      <c r="E553" s="3">
        <v>8</v>
      </c>
      <c r="F553" s="3" t="s">
        <v>161</v>
      </c>
      <c r="G553" s="3" t="s">
        <v>136</v>
      </c>
      <c r="H553" s="3">
        <v>129714</v>
      </c>
      <c r="I553" s="3">
        <v>12</v>
      </c>
    </row>
  </sheetData>
  <sheetProtection/>
  <protectedRanges>
    <protectedRange password="C7BF" sqref="A1:H1 A140:H140 A141:H141 A142:H142 A143:H143 A144:H144 A145:H145 A146:H146 A147:H147 A148:H148 A149:H149 A150:H151 A152:H153 A154:H155 A156:H156 A157:H157 A158:H158 A159:H159 A160:H160 A161:H161 A162:H162 A163:H163 A164:H165 A166:H166 A167:H167 A168:H168 A169:H169 A170:H170 A171:H171 A172:H172 A173:H173 A174:H174 A175:H175 A176:H176 A177:H178 A179:H179 A180:H181 A182:H182 A183:H183 A184:H184 A185:H185 A186:H186 A187:H187 A188:H188 A189:H189 A190:H190 A191:H191 A192:H192 A193:H194 A195:H195 A196:H196 A197:H197 A198:H198 A199:H199 A200:H201 A202:H203 A204:H204 A205:H205 A206:H206 A207:H207 A208:H208 A209:H210 A211:H211 A212:H212 A213:H213 A214:H215 F216 H216 A217:H217 A218:H218 A219:H221 A222:H222 A223:H223 A224:H224 A225:H225 A226:H226 A227:H227 A228:H230 A231:H231 A232:H232 A233:H234 A235:H237 A238:H238 A239:H239 A240:H242 A243:H245 A246:H247 A248:H249 A250:H251 A252:H253 A254:H255 A256:H257 A258:H258 A259:H260 A261:H262 A263:H263 A264:H264 A265:H265 A266:H266 A267:H267 A268:H270 A271:H271 A272:H272 A273:H273 A274:H274 A275:H275 A276:H277 A278:H278 A279:H280 A281:H282 A283:H283 A284:H285 A286:H286 A287:H288 A289:H289 A290:H290 A291:H292 A293:H294 A295:H295 A296:H297 A298:H298 A299:H299 A300:H307 A308:H308 A309:H309 A310:H310 A311:H312 A313:H313 A314:H314 A315:H315 A316:H316 A317:H317 A318:H318 A319:H324 A325:H325 A326:H328 A329:H331 A332:H332 A333:H333 A334:H334 A335:H336 A337:H337 A338:H338 A339:H339 A340:H340 A341:H341 A342:H342 A343:H343 A344:H345 A346:H347 A348:H348 A349:H351 A352:H355 A356:H356 A357:H357 A358:H360 A361:H361 A362:H363 A364:H364 A365:H366 A367:H368 A369:H369 A370:H370 A371:H371 A372:H373 A374:H374 A375:H375 A376:H378 A379:H379 A380:H380 A381:H382 A383:H383 A384:H388 A389:H390 A391:H391 A392:H393 A394:H397 A398:H398 A399:H400 A401:H401 A402:H403 A404:H405 A406:H406 A407:H407 A408:H408 A409:H409 A410:H411 A412:H414 A415:H416 A417:H419 G420 A421:H423 A424:H424 A425:H425 A426:H426 A427:H427 A428:H429 A430:H430 A431:H431 A432:H433 A434:H434 A435:H435 A436:H436 A437:H437 A438:H438 A439:H440 A441:H441 A442:H442 A443:H443 A444:H445 A446:H446 A447:H447 A448:H448 A449:H449 A450:H450 A451:H451 A452:H452 A453:H453 A454:H454 A455:H455 A456:H456 A457:H457 A458:H458 A459:H459 A460:H460 A461:H461 A462:H462 A463:H463 A464:H464 A465:H465 A466:H466 A467:H467 A468:H468 A469:H469 A470:H470 A471:H471 A472:H472 A473:H473 A474:H474 A475:H475 A476:H476 A477:H477 A478:H478 A479:H479 A480:H480 A481:H481 A482:H482 A483:H483 A484:H484 A485:H485 A486:H487 A488:H488 A489:H489 A490:H490 A491:H491 A492:H492 A493:H493 A494:H494 A495:H495 A496:H496 A497:H498 A499:H499 A500:H500 A501:H501 A502:H502 A503:H503 A504:H504 A505:H505 A506:H507 A508:H509 A510:H510 A511:H511 A512:H512 A513:H513 A514:H514 A515:H515 A516:H516 A517:H518 A519:H519 A520:H520 A521:H521 A522:H522 A523:H523 A524:H524 A525:H525 A526:H526 A527:H527 A528:H528 A529:H529 A530:H530 A531:H531 A532:H532 A533:H533 A534:H534 A535:H535 A536:H536 A537:H537 A538:H538 A539:H539 A540:H540 A541:H541 A542:H543 A544:H544 A545:H545 A546:H546 A547:H547 A548:H548 A549:H549 A550:H551 A552:H552 A553:H553" name="Диапазон1"/>
    <protectedRange password="C7BF" sqref="A2:H2" name="Диапазон1_1"/>
    <protectedRange password="C7BF" sqref="A40:H41" name="Диапазон1_2"/>
    <protectedRange password="C7BF" sqref="A42:H42" name="Диапазон1_3"/>
    <protectedRange password="C7BF" sqref="A43:H44" name="Диапазон1_4"/>
    <protectedRange password="C7BF" sqref="A45:H45" name="Диапазон1_5"/>
    <protectedRange password="C7BF" sqref="A46:H46" name="Диапазон1_6"/>
    <protectedRange password="C7BF" sqref="A47:H47" name="Диапазон1_7"/>
    <protectedRange password="C7BF" sqref="A48:H48" name="Диапазон1_8"/>
    <protectedRange password="C7BF" sqref="A49:H49" name="Диапазон1_9"/>
    <protectedRange password="C7BF" sqref="A50:H50" name="Диапазон1_10"/>
    <protectedRange password="C7BF" sqref="A51:H52" name="Диапазон1_11"/>
    <protectedRange password="C7BF" sqref="A53:H53" name="Диапазон1_12"/>
    <protectedRange password="C7BF" sqref="A54:H54" name="Диапазон1_13"/>
    <protectedRange password="C7BF" sqref="A55:H55" name="Диапазон1_14"/>
    <protectedRange password="C7BF" sqref="A56:H56" name="Диапазон1_15"/>
    <protectedRange password="C7BF" sqref="A57:H57" name="Диапазон1_16"/>
    <protectedRange password="C7BF" sqref="A58:H58" name="Диапазон1_17"/>
    <protectedRange password="C7BF" sqref="A59:H59" name="Диапазон1_18"/>
    <protectedRange password="C7BF" sqref="A60:H60" name="Диапазон1_19"/>
    <protectedRange password="C7BF" sqref="A61:H61" name="Диапазон1_20"/>
    <protectedRange password="C7BF" sqref="A62:H62" name="Диапазон1_21"/>
    <protectedRange password="C7BF" sqref="A63:H63" name="Диапазон1_22"/>
    <protectedRange password="C7BF" sqref="A64:H64" name="Диапазон1_23"/>
    <protectedRange password="C7BF" sqref="A65:H65" name="Диапазон1_24"/>
    <protectedRange password="C7BF" sqref="A66:H66" name="Диапазон1_25"/>
    <protectedRange password="C7BF" sqref="A67:H67" name="Диапазон1_26"/>
    <protectedRange password="C7BF" sqref="A68:H68" name="Диапазон1_27"/>
    <protectedRange password="C7BF" sqref="A69:H69" name="Диапазон1_28"/>
    <protectedRange password="C7BF" sqref="A70:H70" name="Диапазон1_29"/>
    <protectedRange password="C7BF" sqref="A71:H71" name="Диапазон1_30"/>
    <protectedRange password="C7BF" sqref="A72:H72" name="Диапазон1_31"/>
    <protectedRange password="C7BF" sqref="A73:H73" name="Диапазон1_32"/>
    <protectedRange password="C7BF" sqref="A74:H74" name="Диапазон1_33"/>
    <protectedRange password="C7BF" sqref="A75:H75" name="Диапазон1_34"/>
    <protectedRange password="C7BF" sqref="A76:H76" name="Диапазон1_35"/>
    <protectedRange password="C7BF" sqref="A77:H77" name="Диапазон1_36"/>
    <protectedRange password="C7BF" sqref="A78:H78" name="Диапазон1_37"/>
    <protectedRange password="C7BF" sqref="A79:H79" name="Диапазон1_38"/>
    <protectedRange password="C7BF" sqref="A80:H80" name="Диапазон1_39"/>
    <protectedRange password="C7BF" sqref="A81:H83" name="Диапазон1_40"/>
    <protectedRange password="C7BF" sqref="A84:H84" name="Диапазон1_41"/>
    <protectedRange password="C7BF" sqref="A85:H85" name="Диапазон1_42"/>
    <protectedRange password="C7BF" sqref="A86:H86" name="Диапазон1_43"/>
    <protectedRange password="C7BF" sqref="A87:H87" name="Диапазон1_44"/>
    <protectedRange password="C7BF" sqref="A88:H89" name="Диапазон1_45"/>
    <protectedRange password="C7BF" sqref="A90:H91" name="Диапазон1_46"/>
    <protectedRange password="C7BF" sqref="A92:H92" name="Диапазон1_47"/>
    <protectedRange password="C7BF" sqref="A93:H93" name="Диапазон1_48"/>
    <protectedRange password="C7BF" sqref="A94:H95" name="Диапазон1_49"/>
    <protectedRange password="C7BF" sqref="A96:H98" name="Диапазон1_50"/>
    <protectedRange password="C7BF" sqref="A99:H100" name="Диапазон1_51"/>
    <protectedRange password="C7BF" sqref="A101:H102" name="Диапазон1_52"/>
    <protectedRange password="C7BF" sqref="A103:H103" name="Диапазон1_53"/>
    <protectedRange password="C7BF" sqref="A104:H104" name="Диапазон1_54"/>
    <protectedRange password="C7BF" sqref="A105:H105" name="Диапазон1_55"/>
    <protectedRange password="C7BF" sqref="A106:H106" name="Диапазон1_56"/>
    <protectedRange password="C7BF" sqref="A107:H107" name="Диапазон1_57"/>
    <protectedRange password="C7BF" sqref="A108:H108" name="Диапазон1_58"/>
    <protectedRange password="C7BF" sqref="A109:H109" name="Диапазон1_59"/>
    <protectedRange password="C7BF" sqref="A110:H110" name="Диапазон1_60"/>
    <protectedRange password="C7BF" sqref="A111:H111" name="Диапазон1_61"/>
    <protectedRange password="C7BF" sqref="A112:H114" name="Диапазон1_62"/>
    <protectedRange password="C7BF" sqref="A115:H115" name="Диапазон1_63"/>
    <protectedRange password="C7BF" sqref="A116:H116" name="Диапазон1_64"/>
    <protectedRange password="C7BF" sqref="A117:H117" name="Диапазон1_65"/>
    <protectedRange password="C7BF" sqref="A118:H120" name="Диапазон1_66"/>
    <protectedRange password="C7BF" sqref="A121:H121" name="Диапазон1_67"/>
    <protectedRange password="C7BF" sqref="A122:H122" name="Диапазон1_68"/>
    <protectedRange password="C7BF" sqref="A123:H124" name="Диапазон1_69"/>
    <protectedRange password="C7BF" sqref="A125:H125" name="Диапазон1_70"/>
    <protectedRange password="C7BF" sqref="A126:H126" name="Диапазон1_71"/>
    <protectedRange password="C7BF" sqref="A127:H128" name="Диапазон1_72"/>
    <protectedRange password="C7BF" sqref="A129:H129" name="Диапазон1_73"/>
    <protectedRange password="C7BF" sqref="A130:H130" name="Диапазон1_74"/>
    <protectedRange password="C7BF" sqref="A131:H132" name="Диапазон1_75"/>
    <protectedRange password="C7BF" sqref="A133:H134" name="Диапазон1_76"/>
    <protectedRange password="C7BF" sqref="A135:H135" name="Диапазон1_77"/>
    <protectedRange password="C7BF" sqref="A136:H136" name="Диапазон1_78"/>
    <protectedRange password="C7BF" sqref="A137:H137" name="Диапазон1_79"/>
    <protectedRange password="C7BF" sqref="A138:H138" name="Диапазон1_80"/>
    <protectedRange password="C7BF" sqref="E139:G139" name="Диапазон1_8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3"/>
  <sheetViews>
    <sheetView zoomScalePageLayoutView="0" workbookViewId="0" topLeftCell="A543">
      <selection activeCell="G556" sqref="G556"/>
    </sheetView>
  </sheetViews>
  <sheetFormatPr defaultColWidth="9.140625" defaultRowHeight="15"/>
  <sheetData>
    <row r="1" spans="1:8" ht="15">
      <c r="A1">
        <v>1100</v>
      </c>
      <c r="B1" t="s">
        <v>22</v>
      </c>
      <c r="C1" t="s">
        <v>23</v>
      </c>
      <c r="D1" t="s">
        <v>24</v>
      </c>
      <c r="E1">
        <v>10</v>
      </c>
      <c r="F1" t="s">
        <v>25</v>
      </c>
      <c r="G1" t="s">
        <v>26</v>
      </c>
      <c r="H1">
        <v>126737</v>
      </c>
    </row>
    <row r="2" spans="1:8" ht="15">
      <c r="A2">
        <v>1111</v>
      </c>
      <c r="B2" t="s">
        <v>27</v>
      </c>
      <c r="C2" t="s">
        <v>28</v>
      </c>
      <c r="D2" t="s">
        <v>29</v>
      </c>
      <c r="E2">
        <v>10</v>
      </c>
      <c r="F2" t="s">
        <v>30</v>
      </c>
      <c r="G2" t="s">
        <v>31</v>
      </c>
      <c r="H2">
        <v>27903</v>
      </c>
    </row>
    <row r="3" spans="1:8" ht="15">
      <c r="A3">
        <v>1122</v>
      </c>
      <c r="B3" t="s">
        <v>32</v>
      </c>
      <c r="C3" t="s">
        <v>33</v>
      </c>
      <c r="D3" t="s">
        <v>34</v>
      </c>
      <c r="E3">
        <v>8</v>
      </c>
      <c r="F3" t="s">
        <v>25</v>
      </c>
      <c r="G3" t="s">
        <v>26</v>
      </c>
      <c r="H3">
        <v>47078</v>
      </c>
    </row>
    <row r="4" spans="1:8" ht="15">
      <c r="A4">
        <v>1133</v>
      </c>
      <c r="B4" t="s">
        <v>35</v>
      </c>
      <c r="C4" t="s">
        <v>36</v>
      </c>
      <c r="D4" t="s">
        <v>37</v>
      </c>
      <c r="E4">
        <v>8</v>
      </c>
      <c r="F4" t="s">
        <v>38</v>
      </c>
      <c r="G4" t="s">
        <v>39</v>
      </c>
      <c r="H4">
        <v>52705</v>
      </c>
    </row>
    <row r="5" spans="1:8" ht="15">
      <c r="A5">
        <v>1144</v>
      </c>
      <c r="B5" t="s">
        <v>40</v>
      </c>
      <c r="C5" t="s">
        <v>41</v>
      </c>
      <c r="D5" t="s">
        <v>42</v>
      </c>
      <c r="E5">
        <v>11</v>
      </c>
      <c r="F5" t="s">
        <v>38</v>
      </c>
      <c r="G5" t="s">
        <v>39</v>
      </c>
      <c r="H5">
        <v>47725</v>
      </c>
    </row>
    <row r="6" spans="1:8" ht="15">
      <c r="A6">
        <v>1155</v>
      </c>
      <c r="B6" t="s">
        <v>43</v>
      </c>
      <c r="C6" t="s">
        <v>15</v>
      </c>
      <c r="D6" t="s">
        <v>44</v>
      </c>
      <c r="E6">
        <v>8</v>
      </c>
      <c r="F6" t="s">
        <v>45</v>
      </c>
      <c r="G6" t="s">
        <v>17</v>
      </c>
      <c r="H6">
        <v>41310</v>
      </c>
    </row>
    <row r="7" spans="1:8" ht="15">
      <c r="A7">
        <v>1166</v>
      </c>
      <c r="B7" t="s">
        <v>46</v>
      </c>
      <c r="C7" t="s">
        <v>47</v>
      </c>
      <c r="D7" t="s">
        <v>48</v>
      </c>
      <c r="E7">
        <v>11</v>
      </c>
      <c r="F7" t="s">
        <v>38</v>
      </c>
      <c r="G7" t="s">
        <v>39</v>
      </c>
      <c r="H7">
        <v>46544</v>
      </c>
    </row>
    <row r="8" spans="1:8" ht="15">
      <c r="A8">
        <v>1177</v>
      </c>
      <c r="B8" t="s">
        <v>49</v>
      </c>
      <c r="C8" t="s">
        <v>50</v>
      </c>
      <c r="D8" t="s">
        <v>51</v>
      </c>
      <c r="E8">
        <v>10</v>
      </c>
      <c r="F8" t="s">
        <v>52</v>
      </c>
      <c r="G8" t="s">
        <v>53</v>
      </c>
      <c r="H8">
        <v>55717</v>
      </c>
    </row>
    <row r="9" spans="1:8" ht="15">
      <c r="A9">
        <v>1188</v>
      </c>
      <c r="B9" t="s">
        <v>54</v>
      </c>
      <c r="C9" t="s">
        <v>55</v>
      </c>
      <c r="D9" t="s">
        <v>19</v>
      </c>
      <c r="E9">
        <v>10</v>
      </c>
      <c r="F9" t="s">
        <v>52</v>
      </c>
      <c r="G9" t="s">
        <v>53</v>
      </c>
      <c r="H9">
        <v>34428</v>
      </c>
    </row>
    <row r="10" spans="1:8" ht="15">
      <c r="A10">
        <v>1199</v>
      </c>
      <c r="B10" t="s">
        <v>56</v>
      </c>
      <c r="C10" t="s">
        <v>57</v>
      </c>
      <c r="D10" t="s">
        <v>58</v>
      </c>
      <c r="E10">
        <v>10</v>
      </c>
      <c r="F10" t="s">
        <v>52</v>
      </c>
      <c r="G10" t="s">
        <v>53</v>
      </c>
      <c r="H10">
        <v>34431</v>
      </c>
    </row>
    <row r="11" spans="1:8" ht="15">
      <c r="A11">
        <v>1210</v>
      </c>
      <c r="B11" t="s">
        <v>59</v>
      </c>
      <c r="C11" t="s">
        <v>60</v>
      </c>
      <c r="D11" t="s">
        <v>61</v>
      </c>
      <c r="E11">
        <v>10</v>
      </c>
      <c r="F11" t="s">
        <v>62</v>
      </c>
      <c r="G11" t="s">
        <v>31</v>
      </c>
      <c r="H11">
        <v>51084</v>
      </c>
    </row>
    <row r="12" spans="1:8" ht="15">
      <c r="A12">
        <v>1221</v>
      </c>
      <c r="B12" t="s">
        <v>63</v>
      </c>
      <c r="C12" t="s">
        <v>64</v>
      </c>
      <c r="D12" t="s">
        <v>65</v>
      </c>
      <c r="E12">
        <v>11</v>
      </c>
      <c r="F12" t="s">
        <v>66</v>
      </c>
      <c r="G12" t="s">
        <v>39</v>
      </c>
      <c r="H12">
        <v>40351</v>
      </c>
    </row>
    <row r="13" spans="1:8" ht="15">
      <c r="A13">
        <v>1232</v>
      </c>
      <c r="B13" t="s">
        <v>67</v>
      </c>
      <c r="C13" t="s">
        <v>68</v>
      </c>
      <c r="D13" t="s">
        <v>48</v>
      </c>
      <c r="E13">
        <v>10</v>
      </c>
      <c r="F13" t="s">
        <v>38</v>
      </c>
      <c r="G13" t="s">
        <v>39</v>
      </c>
      <c r="H13">
        <v>79877</v>
      </c>
    </row>
    <row r="14" spans="1:8" ht="15">
      <c r="A14">
        <v>1243</v>
      </c>
      <c r="B14" t="s">
        <v>69</v>
      </c>
      <c r="C14" t="s">
        <v>70</v>
      </c>
      <c r="D14" t="s">
        <v>58</v>
      </c>
      <c r="E14">
        <v>7</v>
      </c>
      <c r="F14" t="s">
        <v>71</v>
      </c>
      <c r="G14" t="s">
        <v>53</v>
      </c>
      <c r="H14">
        <v>130452</v>
      </c>
    </row>
    <row r="15" spans="1:8" ht="15">
      <c r="A15">
        <v>1254</v>
      </c>
      <c r="B15" t="s">
        <v>72</v>
      </c>
      <c r="C15" t="s">
        <v>73</v>
      </c>
      <c r="D15" t="s">
        <v>74</v>
      </c>
      <c r="E15">
        <v>8</v>
      </c>
      <c r="F15" t="s">
        <v>75</v>
      </c>
      <c r="G15" t="s">
        <v>39</v>
      </c>
      <c r="H15">
        <v>81729</v>
      </c>
    </row>
    <row r="16" spans="1:8" ht="15">
      <c r="A16">
        <v>1265</v>
      </c>
      <c r="B16" t="s">
        <v>76</v>
      </c>
      <c r="C16" t="s">
        <v>77</v>
      </c>
      <c r="D16" t="s">
        <v>24</v>
      </c>
      <c r="E16">
        <v>8</v>
      </c>
      <c r="F16" t="s">
        <v>78</v>
      </c>
      <c r="G16" t="s">
        <v>31</v>
      </c>
      <c r="H16">
        <v>36294</v>
      </c>
    </row>
    <row r="17" spans="1:8" ht="15">
      <c r="A17">
        <v>1276</v>
      </c>
      <c r="B17" t="s">
        <v>79</v>
      </c>
      <c r="C17" t="s">
        <v>68</v>
      </c>
      <c r="D17" t="s">
        <v>80</v>
      </c>
      <c r="E17">
        <v>8</v>
      </c>
      <c r="F17" t="s">
        <v>38</v>
      </c>
      <c r="G17" t="s">
        <v>39</v>
      </c>
      <c r="H17">
        <v>71645</v>
      </c>
    </row>
    <row r="18" spans="1:8" ht="15">
      <c r="A18">
        <v>1287</v>
      </c>
      <c r="B18" t="s">
        <v>81</v>
      </c>
      <c r="C18" t="s">
        <v>15</v>
      </c>
      <c r="D18" t="s">
        <v>82</v>
      </c>
      <c r="E18">
        <v>11</v>
      </c>
      <c r="F18" t="s">
        <v>83</v>
      </c>
      <c r="G18" t="s">
        <v>31</v>
      </c>
      <c r="H18">
        <v>13728</v>
      </c>
    </row>
    <row r="19" spans="1:8" ht="15">
      <c r="A19">
        <v>1298</v>
      </c>
      <c r="B19" t="s">
        <v>84</v>
      </c>
      <c r="C19" t="s">
        <v>47</v>
      </c>
      <c r="D19" t="s">
        <v>85</v>
      </c>
      <c r="E19">
        <v>7</v>
      </c>
      <c r="F19" t="s">
        <v>86</v>
      </c>
      <c r="G19" t="s">
        <v>87</v>
      </c>
      <c r="H19">
        <v>87266</v>
      </c>
    </row>
    <row r="20" spans="1:8" ht="15">
      <c r="A20">
        <v>1309</v>
      </c>
      <c r="B20" t="s">
        <v>88</v>
      </c>
      <c r="C20" t="s">
        <v>89</v>
      </c>
      <c r="D20" t="s">
        <v>90</v>
      </c>
      <c r="E20">
        <v>7</v>
      </c>
      <c r="F20" t="s">
        <v>91</v>
      </c>
      <c r="G20" t="s">
        <v>26</v>
      </c>
      <c r="H20">
        <v>127295</v>
      </c>
    </row>
    <row r="21" spans="1:8" ht="15">
      <c r="A21">
        <v>1320</v>
      </c>
      <c r="B21" t="s">
        <v>92</v>
      </c>
      <c r="C21" t="s">
        <v>93</v>
      </c>
      <c r="D21" t="s">
        <v>94</v>
      </c>
      <c r="E21">
        <v>8</v>
      </c>
      <c r="F21" t="s">
        <v>25</v>
      </c>
      <c r="G21" t="s">
        <v>26</v>
      </c>
      <c r="H21">
        <v>29231</v>
      </c>
    </row>
    <row r="22" spans="1:8" ht="15">
      <c r="A22">
        <v>1331</v>
      </c>
      <c r="B22" t="s">
        <v>95</v>
      </c>
      <c r="C22" t="s">
        <v>96</v>
      </c>
      <c r="D22" t="s">
        <v>58</v>
      </c>
      <c r="E22">
        <v>10</v>
      </c>
      <c r="F22" t="s">
        <v>97</v>
      </c>
      <c r="G22" t="s">
        <v>26</v>
      </c>
      <c r="H22">
        <v>27868</v>
      </c>
    </row>
    <row r="23" spans="1:8" ht="15">
      <c r="A23">
        <v>1342</v>
      </c>
      <c r="B23" t="s">
        <v>98</v>
      </c>
      <c r="C23" t="s">
        <v>99</v>
      </c>
      <c r="D23" t="s">
        <v>100</v>
      </c>
      <c r="E23">
        <v>11</v>
      </c>
      <c r="F23" t="s">
        <v>101</v>
      </c>
      <c r="G23" t="s">
        <v>53</v>
      </c>
      <c r="H23">
        <v>29948</v>
      </c>
    </row>
    <row r="24" spans="1:8" ht="15">
      <c r="A24">
        <v>1353</v>
      </c>
      <c r="B24" t="s">
        <v>102</v>
      </c>
      <c r="C24" t="s">
        <v>103</v>
      </c>
      <c r="D24" t="s">
        <v>104</v>
      </c>
      <c r="E24">
        <v>9</v>
      </c>
      <c r="F24" t="s">
        <v>38</v>
      </c>
      <c r="G24" t="s">
        <v>39</v>
      </c>
      <c r="H24">
        <v>34143</v>
      </c>
    </row>
    <row r="25" spans="1:8" ht="15">
      <c r="A25">
        <v>1364</v>
      </c>
      <c r="B25" t="s">
        <v>105</v>
      </c>
      <c r="C25" t="s">
        <v>106</v>
      </c>
      <c r="D25" t="s">
        <v>107</v>
      </c>
      <c r="E25">
        <v>11</v>
      </c>
      <c r="F25" t="s">
        <v>83</v>
      </c>
      <c r="G25" t="s">
        <v>31</v>
      </c>
      <c r="H25">
        <v>62328</v>
      </c>
    </row>
    <row r="26" spans="1:8" ht="15">
      <c r="A26">
        <v>1375</v>
      </c>
      <c r="B26" t="s">
        <v>108</v>
      </c>
      <c r="C26" t="s">
        <v>109</v>
      </c>
      <c r="D26" t="s">
        <v>65</v>
      </c>
      <c r="E26">
        <v>10</v>
      </c>
      <c r="F26" t="s">
        <v>25</v>
      </c>
      <c r="G26" t="s">
        <v>26</v>
      </c>
      <c r="H26">
        <v>48247</v>
      </c>
    </row>
    <row r="27" spans="1:8" ht="15">
      <c r="A27">
        <v>1386</v>
      </c>
      <c r="B27" t="s">
        <v>110</v>
      </c>
      <c r="C27" t="s">
        <v>103</v>
      </c>
      <c r="D27" t="s">
        <v>111</v>
      </c>
      <c r="E27">
        <v>9</v>
      </c>
      <c r="F27" t="s">
        <v>38</v>
      </c>
      <c r="G27" t="s">
        <v>39</v>
      </c>
      <c r="H27">
        <v>34124</v>
      </c>
    </row>
    <row r="28" spans="1:8" ht="15">
      <c r="A28">
        <v>1397</v>
      </c>
      <c r="B28" t="s">
        <v>112</v>
      </c>
      <c r="C28" t="s">
        <v>113</v>
      </c>
      <c r="D28" t="s">
        <v>114</v>
      </c>
      <c r="E28">
        <v>7</v>
      </c>
      <c r="F28" t="s">
        <v>115</v>
      </c>
      <c r="G28" t="s">
        <v>26</v>
      </c>
      <c r="H28">
        <v>71897</v>
      </c>
    </row>
    <row r="29" spans="1:8" ht="15">
      <c r="A29">
        <v>1408</v>
      </c>
      <c r="B29" t="s">
        <v>116</v>
      </c>
      <c r="C29" t="s">
        <v>117</v>
      </c>
      <c r="D29" t="s">
        <v>48</v>
      </c>
      <c r="E29">
        <v>9</v>
      </c>
      <c r="F29" t="s">
        <v>78</v>
      </c>
      <c r="G29" t="s">
        <v>31</v>
      </c>
      <c r="H29">
        <v>37962</v>
      </c>
    </row>
    <row r="30" spans="1:8" ht="15">
      <c r="A30">
        <v>1419</v>
      </c>
      <c r="B30" t="s">
        <v>118</v>
      </c>
      <c r="C30" t="s">
        <v>119</v>
      </c>
      <c r="D30" t="s">
        <v>120</v>
      </c>
      <c r="E30">
        <v>10</v>
      </c>
      <c r="F30" t="s">
        <v>121</v>
      </c>
      <c r="G30" t="s">
        <v>17</v>
      </c>
      <c r="H30">
        <v>56960</v>
      </c>
    </row>
    <row r="31" spans="1:8" ht="15">
      <c r="A31">
        <v>1430</v>
      </c>
      <c r="B31" t="s">
        <v>122</v>
      </c>
      <c r="C31" t="s">
        <v>123</v>
      </c>
      <c r="D31" t="s">
        <v>124</v>
      </c>
      <c r="E31">
        <v>11</v>
      </c>
      <c r="F31" t="s">
        <v>83</v>
      </c>
      <c r="G31" t="s">
        <v>31</v>
      </c>
      <c r="H31">
        <v>80544</v>
      </c>
    </row>
    <row r="32" spans="1:8" ht="15">
      <c r="A32">
        <v>1441</v>
      </c>
      <c r="B32" t="s">
        <v>125</v>
      </c>
      <c r="C32" t="s">
        <v>126</v>
      </c>
      <c r="D32" t="s">
        <v>80</v>
      </c>
      <c r="E32">
        <v>11</v>
      </c>
      <c r="F32" t="s">
        <v>127</v>
      </c>
      <c r="G32" t="s">
        <v>53</v>
      </c>
      <c r="H32">
        <v>32859</v>
      </c>
    </row>
    <row r="33" spans="1:8" ht="15">
      <c r="A33">
        <v>1452</v>
      </c>
      <c r="B33" t="s">
        <v>128</v>
      </c>
      <c r="C33" t="s">
        <v>57</v>
      </c>
      <c r="D33" t="s">
        <v>61</v>
      </c>
      <c r="E33">
        <v>9</v>
      </c>
      <c r="F33" t="s">
        <v>38</v>
      </c>
      <c r="G33" t="s">
        <v>39</v>
      </c>
      <c r="H33">
        <v>46769</v>
      </c>
    </row>
    <row r="34" spans="1:8" ht="15">
      <c r="A34">
        <v>1463</v>
      </c>
      <c r="B34" t="s">
        <v>129</v>
      </c>
      <c r="C34" t="s">
        <v>130</v>
      </c>
      <c r="D34" t="s">
        <v>94</v>
      </c>
      <c r="E34">
        <v>8</v>
      </c>
      <c r="F34" t="s">
        <v>131</v>
      </c>
      <c r="G34" t="s">
        <v>53</v>
      </c>
      <c r="H34">
        <v>52418</v>
      </c>
    </row>
    <row r="35" spans="1:8" ht="15">
      <c r="A35">
        <v>1474</v>
      </c>
      <c r="B35" t="s">
        <v>132</v>
      </c>
      <c r="C35" t="s">
        <v>133</v>
      </c>
      <c r="D35" t="s">
        <v>134</v>
      </c>
      <c r="E35">
        <v>9</v>
      </c>
      <c r="F35" t="s">
        <v>135</v>
      </c>
      <c r="G35" t="s">
        <v>136</v>
      </c>
      <c r="H35">
        <v>65587</v>
      </c>
    </row>
    <row r="36" spans="1:8" ht="15">
      <c r="A36">
        <v>1485</v>
      </c>
      <c r="B36" t="s">
        <v>137</v>
      </c>
      <c r="C36" t="s">
        <v>138</v>
      </c>
      <c r="D36" t="s">
        <v>94</v>
      </c>
      <c r="E36">
        <v>10</v>
      </c>
      <c r="F36" t="s">
        <v>139</v>
      </c>
      <c r="G36" t="s">
        <v>31</v>
      </c>
      <c r="H36">
        <v>134727</v>
      </c>
    </row>
    <row r="37" spans="1:8" ht="15">
      <c r="A37">
        <v>1496</v>
      </c>
      <c r="B37" t="s">
        <v>140</v>
      </c>
      <c r="C37" t="s">
        <v>103</v>
      </c>
      <c r="D37" t="s">
        <v>94</v>
      </c>
      <c r="E37">
        <v>10</v>
      </c>
      <c r="F37" t="s">
        <v>25</v>
      </c>
      <c r="G37" t="s">
        <v>26</v>
      </c>
      <c r="H37">
        <v>47151</v>
      </c>
    </row>
    <row r="38" spans="1:8" ht="15">
      <c r="A38">
        <v>1507</v>
      </c>
      <c r="B38" t="s">
        <v>141</v>
      </c>
      <c r="C38" t="s">
        <v>103</v>
      </c>
      <c r="D38" t="s">
        <v>51</v>
      </c>
      <c r="E38">
        <v>9</v>
      </c>
      <c r="F38" t="s">
        <v>135</v>
      </c>
      <c r="G38" t="s">
        <v>136</v>
      </c>
      <c r="H38">
        <v>32805</v>
      </c>
    </row>
    <row r="39" spans="1:8" ht="15">
      <c r="A39">
        <v>1518</v>
      </c>
      <c r="B39" t="s">
        <v>142</v>
      </c>
      <c r="C39" t="s">
        <v>117</v>
      </c>
      <c r="D39" t="s">
        <v>143</v>
      </c>
      <c r="E39">
        <v>10</v>
      </c>
      <c r="F39" t="s">
        <v>78</v>
      </c>
      <c r="G39" t="s">
        <v>31</v>
      </c>
      <c r="H39">
        <v>36439</v>
      </c>
    </row>
    <row r="40" spans="1:8" ht="15">
      <c r="A40">
        <v>1529</v>
      </c>
      <c r="B40" t="s">
        <v>144</v>
      </c>
      <c r="C40" t="s">
        <v>126</v>
      </c>
      <c r="D40" t="s">
        <v>61</v>
      </c>
      <c r="E40">
        <v>8</v>
      </c>
      <c r="F40" t="s">
        <v>115</v>
      </c>
      <c r="G40" t="s">
        <v>26</v>
      </c>
      <c r="H40">
        <v>41554</v>
      </c>
    </row>
    <row r="41" spans="1:8" ht="15">
      <c r="A41">
        <v>1540</v>
      </c>
      <c r="B41" t="s">
        <v>145</v>
      </c>
      <c r="C41" t="s">
        <v>146</v>
      </c>
      <c r="D41" t="s">
        <v>74</v>
      </c>
      <c r="E41">
        <v>10</v>
      </c>
      <c r="F41" t="s">
        <v>147</v>
      </c>
      <c r="G41" t="s">
        <v>148</v>
      </c>
      <c r="H41">
        <v>27795</v>
      </c>
    </row>
    <row r="42" spans="1:8" ht="15">
      <c r="A42">
        <v>1551</v>
      </c>
      <c r="B42" t="s">
        <v>149</v>
      </c>
      <c r="C42" t="s">
        <v>96</v>
      </c>
      <c r="D42" t="s">
        <v>51</v>
      </c>
      <c r="E42">
        <v>8</v>
      </c>
      <c r="F42" t="s">
        <v>45</v>
      </c>
      <c r="G42" t="s">
        <v>17</v>
      </c>
      <c r="H42">
        <v>64390</v>
      </c>
    </row>
    <row r="43" spans="1:8" ht="15">
      <c r="A43">
        <v>1562</v>
      </c>
      <c r="B43" t="s">
        <v>150</v>
      </c>
      <c r="C43" t="s">
        <v>126</v>
      </c>
      <c r="D43" t="s">
        <v>48</v>
      </c>
      <c r="E43">
        <v>9</v>
      </c>
      <c r="F43" t="s">
        <v>151</v>
      </c>
      <c r="G43" t="s">
        <v>53</v>
      </c>
      <c r="H43">
        <v>77481</v>
      </c>
    </row>
    <row r="44" spans="1:8" ht="15">
      <c r="A44">
        <v>1573</v>
      </c>
      <c r="B44" t="s">
        <v>152</v>
      </c>
      <c r="C44" t="s">
        <v>77</v>
      </c>
      <c r="D44" t="s">
        <v>65</v>
      </c>
      <c r="E44">
        <v>8</v>
      </c>
      <c r="F44" t="s">
        <v>153</v>
      </c>
      <c r="G44" t="s">
        <v>53</v>
      </c>
      <c r="H44">
        <v>51872</v>
      </c>
    </row>
    <row r="45" spans="1:8" ht="15">
      <c r="A45">
        <v>1584</v>
      </c>
      <c r="B45" t="s">
        <v>154</v>
      </c>
      <c r="C45" t="s">
        <v>109</v>
      </c>
      <c r="D45" t="s">
        <v>155</v>
      </c>
      <c r="E45">
        <v>8</v>
      </c>
      <c r="F45" t="s">
        <v>20</v>
      </c>
      <c r="G45" t="s">
        <v>17</v>
      </c>
      <c r="H45">
        <v>42630</v>
      </c>
    </row>
    <row r="46" spans="1:8" ht="15">
      <c r="A46">
        <v>1595</v>
      </c>
      <c r="B46" t="s">
        <v>156</v>
      </c>
      <c r="C46" t="s">
        <v>157</v>
      </c>
      <c r="D46" t="s">
        <v>158</v>
      </c>
      <c r="E46">
        <v>7</v>
      </c>
      <c r="F46" t="s">
        <v>38</v>
      </c>
      <c r="G46" t="s">
        <v>39</v>
      </c>
      <c r="H46">
        <v>73816</v>
      </c>
    </row>
    <row r="47" spans="1:8" ht="15">
      <c r="A47">
        <v>1606</v>
      </c>
      <c r="B47" t="s">
        <v>159</v>
      </c>
      <c r="C47" t="s">
        <v>18</v>
      </c>
      <c r="D47" t="s">
        <v>160</v>
      </c>
      <c r="E47">
        <v>11</v>
      </c>
      <c r="F47" t="s">
        <v>161</v>
      </c>
      <c r="G47" t="s">
        <v>136</v>
      </c>
      <c r="H47">
        <v>106479</v>
      </c>
    </row>
    <row r="48" spans="1:8" ht="15">
      <c r="A48">
        <v>1617</v>
      </c>
      <c r="B48" t="s">
        <v>162</v>
      </c>
      <c r="C48" t="s">
        <v>163</v>
      </c>
      <c r="D48" t="s">
        <v>74</v>
      </c>
      <c r="E48">
        <v>7</v>
      </c>
      <c r="F48" t="s">
        <v>78</v>
      </c>
      <c r="G48" t="s">
        <v>31</v>
      </c>
      <c r="H48">
        <v>71785</v>
      </c>
    </row>
    <row r="49" spans="1:8" ht="15">
      <c r="A49">
        <v>1628</v>
      </c>
      <c r="B49" t="s">
        <v>164</v>
      </c>
      <c r="C49" t="s">
        <v>165</v>
      </c>
      <c r="D49" t="s">
        <v>166</v>
      </c>
      <c r="E49">
        <v>7</v>
      </c>
      <c r="F49" t="s">
        <v>115</v>
      </c>
      <c r="G49" t="s">
        <v>26</v>
      </c>
      <c r="H49">
        <v>68279</v>
      </c>
    </row>
    <row r="50" spans="1:8" ht="15">
      <c r="A50">
        <v>1639</v>
      </c>
      <c r="B50" t="s">
        <v>167</v>
      </c>
      <c r="C50" t="s">
        <v>168</v>
      </c>
      <c r="D50" t="s">
        <v>169</v>
      </c>
      <c r="E50">
        <v>9</v>
      </c>
      <c r="F50" t="s">
        <v>135</v>
      </c>
      <c r="G50" t="s">
        <v>136</v>
      </c>
      <c r="H50">
        <v>43847</v>
      </c>
    </row>
    <row r="51" spans="1:8" ht="15">
      <c r="A51">
        <v>1650</v>
      </c>
      <c r="B51" t="s">
        <v>170</v>
      </c>
      <c r="C51" t="s">
        <v>103</v>
      </c>
      <c r="D51" t="s">
        <v>24</v>
      </c>
      <c r="E51">
        <v>8</v>
      </c>
      <c r="F51" t="s">
        <v>25</v>
      </c>
      <c r="G51" t="s">
        <v>26</v>
      </c>
      <c r="H51">
        <v>69937</v>
      </c>
    </row>
    <row r="52" spans="1:8" ht="15">
      <c r="A52">
        <v>1661</v>
      </c>
      <c r="B52" t="s">
        <v>171</v>
      </c>
      <c r="C52" t="s">
        <v>68</v>
      </c>
      <c r="D52" t="s">
        <v>48</v>
      </c>
      <c r="E52">
        <v>9</v>
      </c>
      <c r="F52" t="s">
        <v>78</v>
      </c>
      <c r="G52" t="s">
        <v>31</v>
      </c>
      <c r="H52">
        <v>37982</v>
      </c>
    </row>
    <row r="53" spans="1:8" ht="15">
      <c r="A53">
        <v>1672</v>
      </c>
      <c r="B53" t="s">
        <v>172</v>
      </c>
      <c r="C53" t="s">
        <v>173</v>
      </c>
      <c r="D53" t="s">
        <v>160</v>
      </c>
      <c r="E53">
        <v>7</v>
      </c>
      <c r="F53" t="s">
        <v>78</v>
      </c>
      <c r="G53" t="s">
        <v>31</v>
      </c>
      <c r="H53">
        <v>71648</v>
      </c>
    </row>
    <row r="54" spans="1:8" ht="15">
      <c r="A54">
        <v>1683</v>
      </c>
      <c r="B54" t="s">
        <v>174</v>
      </c>
      <c r="C54" t="s">
        <v>175</v>
      </c>
      <c r="D54" t="s">
        <v>94</v>
      </c>
      <c r="E54">
        <v>9</v>
      </c>
      <c r="F54" t="s">
        <v>38</v>
      </c>
      <c r="G54" t="s">
        <v>39</v>
      </c>
      <c r="H54">
        <v>27373</v>
      </c>
    </row>
    <row r="55" spans="1:8" ht="15">
      <c r="A55">
        <v>1694</v>
      </c>
      <c r="B55" t="s">
        <v>176</v>
      </c>
      <c r="C55" t="s">
        <v>177</v>
      </c>
      <c r="D55" t="s">
        <v>94</v>
      </c>
      <c r="E55">
        <v>11</v>
      </c>
      <c r="F55" t="s">
        <v>38</v>
      </c>
      <c r="G55" t="s">
        <v>39</v>
      </c>
      <c r="H55">
        <v>70727</v>
      </c>
    </row>
    <row r="56" spans="1:8" ht="15">
      <c r="A56">
        <v>1705</v>
      </c>
      <c r="B56" t="s">
        <v>178</v>
      </c>
      <c r="C56" t="s">
        <v>57</v>
      </c>
      <c r="D56" t="s">
        <v>158</v>
      </c>
      <c r="E56">
        <v>9</v>
      </c>
      <c r="F56" t="s">
        <v>179</v>
      </c>
      <c r="G56" t="s">
        <v>26</v>
      </c>
      <c r="H56">
        <v>31805</v>
      </c>
    </row>
    <row r="57" spans="1:8" ht="15">
      <c r="A57">
        <v>1716</v>
      </c>
      <c r="B57" t="s">
        <v>180</v>
      </c>
      <c r="C57" t="s">
        <v>15</v>
      </c>
      <c r="D57" t="s">
        <v>166</v>
      </c>
      <c r="E57">
        <v>8</v>
      </c>
      <c r="F57" t="s">
        <v>115</v>
      </c>
      <c r="G57" t="s">
        <v>26</v>
      </c>
      <c r="H57">
        <v>40940</v>
      </c>
    </row>
    <row r="58" spans="1:8" ht="15">
      <c r="A58">
        <v>1727</v>
      </c>
      <c r="B58" t="s">
        <v>181</v>
      </c>
      <c r="C58" t="s">
        <v>23</v>
      </c>
      <c r="D58" t="s">
        <v>182</v>
      </c>
      <c r="E58">
        <v>8</v>
      </c>
      <c r="F58" t="s">
        <v>183</v>
      </c>
      <c r="G58" t="s">
        <v>26</v>
      </c>
      <c r="H58">
        <v>28379</v>
      </c>
    </row>
    <row r="59" spans="1:8" ht="15">
      <c r="A59">
        <v>1738</v>
      </c>
      <c r="B59" t="s">
        <v>184</v>
      </c>
      <c r="C59" t="s">
        <v>185</v>
      </c>
      <c r="D59" t="s">
        <v>16</v>
      </c>
      <c r="E59">
        <v>8</v>
      </c>
      <c r="F59" t="s">
        <v>78</v>
      </c>
      <c r="G59" t="s">
        <v>31</v>
      </c>
      <c r="H59">
        <v>36305</v>
      </c>
    </row>
    <row r="60" spans="1:8" ht="15">
      <c r="A60">
        <v>1749</v>
      </c>
      <c r="B60" t="s">
        <v>186</v>
      </c>
      <c r="C60" t="s">
        <v>18</v>
      </c>
      <c r="D60" t="s">
        <v>187</v>
      </c>
      <c r="E60">
        <v>9</v>
      </c>
      <c r="F60" t="s">
        <v>83</v>
      </c>
      <c r="G60" t="s">
        <v>31</v>
      </c>
      <c r="H60">
        <v>34472</v>
      </c>
    </row>
    <row r="61" spans="1:8" ht="15">
      <c r="A61">
        <v>1760</v>
      </c>
      <c r="B61" t="s">
        <v>188</v>
      </c>
      <c r="C61" t="s">
        <v>189</v>
      </c>
      <c r="D61" t="s">
        <v>190</v>
      </c>
      <c r="E61">
        <v>9</v>
      </c>
      <c r="F61" t="s">
        <v>191</v>
      </c>
      <c r="G61" t="s">
        <v>17</v>
      </c>
      <c r="H61">
        <v>24844</v>
      </c>
    </row>
    <row r="62" spans="1:8" ht="15">
      <c r="A62">
        <v>1771</v>
      </c>
      <c r="B62" t="s">
        <v>192</v>
      </c>
      <c r="C62" t="s">
        <v>57</v>
      </c>
      <c r="D62" t="s">
        <v>61</v>
      </c>
      <c r="E62">
        <v>11</v>
      </c>
      <c r="F62" t="s">
        <v>115</v>
      </c>
      <c r="G62" t="s">
        <v>26</v>
      </c>
      <c r="H62">
        <v>26796</v>
      </c>
    </row>
    <row r="63" spans="1:8" ht="15">
      <c r="A63">
        <v>1782</v>
      </c>
      <c r="B63" t="s">
        <v>193</v>
      </c>
      <c r="C63" t="s">
        <v>157</v>
      </c>
      <c r="D63" t="s">
        <v>61</v>
      </c>
      <c r="E63">
        <v>11</v>
      </c>
      <c r="F63" t="s">
        <v>151</v>
      </c>
      <c r="G63" t="s">
        <v>53</v>
      </c>
      <c r="H63">
        <v>75292</v>
      </c>
    </row>
    <row r="64" spans="1:8" ht="15">
      <c r="A64">
        <v>1793</v>
      </c>
      <c r="B64" t="s">
        <v>194</v>
      </c>
      <c r="C64" t="s">
        <v>18</v>
      </c>
      <c r="D64" t="s">
        <v>195</v>
      </c>
      <c r="E64">
        <v>8</v>
      </c>
      <c r="F64" t="s">
        <v>183</v>
      </c>
      <c r="G64" t="s">
        <v>26</v>
      </c>
      <c r="H64">
        <v>28319</v>
      </c>
    </row>
    <row r="65" spans="1:8" ht="15">
      <c r="A65">
        <v>1804</v>
      </c>
      <c r="B65" t="s">
        <v>196</v>
      </c>
      <c r="C65" t="s">
        <v>68</v>
      </c>
      <c r="D65" t="s">
        <v>24</v>
      </c>
      <c r="E65">
        <v>9</v>
      </c>
      <c r="F65" t="s">
        <v>78</v>
      </c>
      <c r="G65" t="s">
        <v>31</v>
      </c>
      <c r="H65">
        <v>33143</v>
      </c>
    </row>
    <row r="66" spans="1:8" ht="15">
      <c r="A66">
        <v>1815</v>
      </c>
      <c r="B66" t="s">
        <v>197</v>
      </c>
      <c r="C66" t="s">
        <v>198</v>
      </c>
      <c r="E66">
        <v>9</v>
      </c>
      <c r="F66" t="s">
        <v>30</v>
      </c>
      <c r="G66" t="s">
        <v>31</v>
      </c>
      <c r="H66">
        <v>46896</v>
      </c>
    </row>
    <row r="67" spans="1:8" ht="15">
      <c r="A67">
        <v>1826</v>
      </c>
      <c r="B67" t="s">
        <v>199</v>
      </c>
      <c r="C67" t="s">
        <v>23</v>
      </c>
      <c r="D67" t="s">
        <v>111</v>
      </c>
      <c r="E67">
        <v>10</v>
      </c>
      <c r="F67" t="s">
        <v>183</v>
      </c>
      <c r="G67" t="s">
        <v>26</v>
      </c>
      <c r="H67">
        <v>26676</v>
      </c>
    </row>
    <row r="68" spans="1:8" ht="15">
      <c r="A68">
        <v>1837</v>
      </c>
      <c r="B68" t="s">
        <v>200</v>
      </c>
      <c r="C68" t="s">
        <v>201</v>
      </c>
      <c r="D68" t="s">
        <v>80</v>
      </c>
      <c r="E68">
        <v>9</v>
      </c>
      <c r="F68" t="s">
        <v>179</v>
      </c>
      <c r="G68" t="s">
        <v>26</v>
      </c>
      <c r="H68">
        <v>31808</v>
      </c>
    </row>
    <row r="69" spans="1:8" ht="15">
      <c r="A69">
        <v>1848</v>
      </c>
      <c r="B69" t="s">
        <v>202</v>
      </c>
      <c r="C69" t="s">
        <v>77</v>
      </c>
      <c r="D69" t="s">
        <v>48</v>
      </c>
      <c r="E69">
        <v>7</v>
      </c>
      <c r="F69" t="s">
        <v>78</v>
      </c>
      <c r="G69" t="s">
        <v>31</v>
      </c>
      <c r="H69">
        <v>71786</v>
      </c>
    </row>
    <row r="70" spans="1:8" ht="15">
      <c r="A70">
        <v>1859</v>
      </c>
      <c r="B70" t="s">
        <v>203</v>
      </c>
      <c r="C70" t="s">
        <v>157</v>
      </c>
      <c r="D70" t="s">
        <v>204</v>
      </c>
      <c r="E70">
        <v>11</v>
      </c>
      <c r="F70" t="s">
        <v>115</v>
      </c>
      <c r="G70" t="s">
        <v>26</v>
      </c>
      <c r="H70">
        <v>14596</v>
      </c>
    </row>
    <row r="71" spans="1:8" ht="15">
      <c r="A71">
        <v>1870</v>
      </c>
      <c r="B71" t="s">
        <v>205</v>
      </c>
      <c r="C71" t="s">
        <v>206</v>
      </c>
      <c r="D71" t="s">
        <v>207</v>
      </c>
      <c r="E71">
        <v>9</v>
      </c>
      <c r="F71" t="s">
        <v>179</v>
      </c>
      <c r="G71" t="s">
        <v>26</v>
      </c>
      <c r="H71">
        <v>47696</v>
      </c>
    </row>
    <row r="72" spans="1:8" ht="15">
      <c r="A72">
        <v>1881</v>
      </c>
      <c r="B72" t="s">
        <v>208</v>
      </c>
      <c r="C72" t="s">
        <v>77</v>
      </c>
      <c r="D72" t="s">
        <v>77</v>
      </c>
      <c r="E72">
        <v>11</v>
      </c>
      <c r="F72" t="s">
        <v>25</v>
      </c>
      <c r="G72" t="s">
        <v>26</v>
      </c>
      <c r="H72">
        <v>71853</v>
      </c>
    </row>
    <row r="73" spans="1:8" ht="15">
      <c r="A73">
        <v>1892</v>
      </c>
      <c r="B73" t="s">
        <v>209</v>
      </c>
      <c r="C73" t="s">
        <v>18</v>
      </c>
      <c r="D73" t="s">
        <v>160</v>
      </c>
      <c r="E73">
        <v>10</v>
      </c>
      <c r="F73" t="s">
        <v>78</v>
      </c>
      <c r="G73" t="s">
        <v>31</v>
      </c>
      <c r="H73">
        <v>33047</v>
      </c>
    </row>
    <row r="74" spans="1:8" ht="15">
      <c r="A74">
        <v>1903</v>
      </c>
      <c r="B74" t="s">
        <v>209</v>
      </c>
      <c r="C74" t="s">
        <v>210</v>
      </c>
      <c r="D74" t="s">
        <v>187</v>
      </c>
      <c r="E74">
        <v>11</v>
      </c>
      <c r="F74" t="s">
        <v>211</v>
      </c>
      <c r="G74" t="s">
        <v>26</v>
      </c>
      <c r="H74">
        <v>75792</v>
      </c>
    </row>
    <row r="75" spans="1:8" ht="15">
      <c r="A75">
        <v>1914</v>
      </c>
      <c r="B75" t="s">
        <v>212</v>
      </c>
      <c r="C75" t="s">
        <v>18</v>
      </c>
      <c r="D75" t="s">
        <v>213</v>
      </c>
      <c r="E75">
        <v>8</v>
      </c>
      <c r="F75" t="s">
        <v>214</v>
      </c>
      <c r="G75" t="s">
        <v>31</v>
      </c>
      <c r="H75">
        <v>41263</v>
      </c>
    </row>
    <row r="76" spans="1:8" ht="15">
      <c r="A76">
        <v>1925</v>
      </c>
      <c r="B76" t="s">
        <v>212</v>
      </c>
      <c r="C76" t="s">
        <v>215</v>
      </c>
      <c r="D76" t="s">
        <v>169</v>
      </c>
      <c r="E76">
        <v>9</v>
      </c>
      <c r="F76" t="s">
        <v>216</v>
      </c>
      <c r="G76" t="s">
        <v>39</v>
      </c>
      <c r="H76">
        <v>135114</v>
      </c>
    </row>
    <row r="77" spans="1:8" ht="15">
      <c r="A77">
        <v>1936</v>
      </c>
      <c r="B77" t="s">
        <v>217</v>
      </c>
      <c r="C77" t="s">
        <v>138</v>
      </c>
      <c r="D77" t="s">
        <v>190</v>
      </c>
      <c r="E77">
        <v>11</v>
      </c>
      <c r="F77" t="s">
        <v>115</v>
      </c>
      <c r="G77" t="s">
        <v>26</v>
      </c>
      <c r="H77">
        <v>18836</v>
      </c>
    </row>
    <row r="78" spans="1:8" ht="15">
      <c r="A78">
        <v>1947</v>
      </c>
      <c r="B78" t="s">
        <v>218</v>
      </c>
      <c r="C78" t="s">
        <v>68</v>
      </c>
      <c r="D78" t="s">
        <v>80</v>
      </c>
      <c r="E78">
        <v>9</v>
      </c>
      <c r="F78" t="s">
        <v>38</v>
      </c>
      <c r="G78" t="s">
        <v>39</v>
      </c>
      <c r="H78">
        <v>30316</v>
      </c>
    </row>
    <row r="79" spans="1:8" ht="15">
      <c r="A79">
        <v>1958</v>
      </c>
      <c r="B79" t="s">
        <v>219</v>
      </c>
      <c r="C79" t="s">
        <v>77</v>
      </c>
      <c r="D79" t="s">
        <v>48</v>
      </c>
      <c r="E79">
        <v>11</v>
      </c>
      <c r="F79" t="s">
        <v>25</v>
      </c>
      <c r="G79" t="s">
        <v>26</v>
      </c>
      <c r="H79">
        <v>99634</v>
      </c>
    </row>
    <row r="80" spans="1:8" ht="15">
      <c r="A80">
        <v>1969</v>
      </c>
      <c r="B80" t="s">
        <v>220</v>
      </c>
      <c r="C80" t="s">
        <v>57</v>
      </c>
      <c r="D80" t="s">
        <v>51</v>
      </c>
      <c r="E80">
        <v>9</v>
      </c>
      <c r="F80" t="s">
        <v>25</v>
      </c>
      <c r="G80" t="s">
        <v>26</v>
      </c>
      <c r="H80">
        <v>27509</v>
      </c>
    </row>
    <row r="81" spans="1:8" ht="15">
      <c r="A81">
        <v>1980</v>
      </c>
      <c r="B81" t="s">
        <v>221</v>
      </c>
      <c r="C81" t="s">
        <v>222</v>
      </c>
      <c r="D81" t="s">
        <v>74</v>
      </c>
      <c r="E81">
        <v>8</v>
      </c>
      <c r="F81" t="s">
        <v>183</v>
      </c>
      <c r="G81" t="s">
        <v>26</v>
      </c>
      <c r="H81">
        <v>28325</v>
      </c>
    </row>
    <row r="82" spans="1:8" ht="15">
      <c r="A82">
        <v>1991</v>
      </c>
      <c r="B82" t="s">
        <v>223</v>
      </c>
      <c r="C82" t="s">
        <v>60</v>
      </c>
      <c r="D82" t="s">
        <v>224</v>
      </c>
      <c r="E82">
        <v>9</v>
      </c>
      <c r="F82" t="s">
        <v>38</v>
      </c>
      <c r="G82" t="s">
        <v>39</v>
      </c>
      <c r="H82">
        <v>46599</v>
      </c>
    </row>
    <row r="83" spans="1:8" ht="15">
      <c r="A83">
        <v>2002</v>
      </c>
      <c r="B83" t="s">
        <v>225</v>
      </c>
      <c r="C83" t="s">
        <v>201</v>
      </c>
      <c r="D83" t="s">
        <v>226</v>
      </c>
      <c r="E83">
        <v>10</v>
      </c>
      <c r="F83" t="s">
        <v>183</v>
      </c>
      <c r="G83" t="s">
        <v>26</v>
      </c>
      <c r="H83">
        <v>26677</v>
      </c>
    </row>
    <row r="84" spans="1:8" ht="15">
      <c r="A84">
        <v>2013</v>
      </c>
      <c r="B84" t="s">
        <v>227</v>
      </c>
      <c r="C84" t="s">
        <v>228</v>
      </c>
      <c r="D84" t="s">
        <v>229</v>
      </c>
      <c r="E84">
        <v>10</v>
      </c>
      <c r="F84" t="s">
        <v>115</v>
      </c>
      <c r="G84" t="s">
        <v>26</v>
      </c>
      <c r="H84">
        <v>26234</v>
      </c>
    </row>
    <row r="85" spans="1:8" ht="15">
      <c r="A85">
        <v>2024</v>
      </c>
      <c r="B85" t="s">
        <v>230</v>
      </c>
      <c r="C85" t="s">
        <v>117</v>
      </c>
      <c r="D85" t="s">
        <v>80</v>
      </c>
      <c r="E85">
        <v>11</v>
      </c>
      <c r="F85" t="s">
        <v>25</v>
      </c>
      <c r="G85" t="s">
        <v>26</v>
      </c>
      <c r="H85">
        <v>47840</v>
      </c>
    </row>
    <row r="86" spans="1:8" ht="15">
      <c r="A86">
        <v>2035</v>
      </c>
      <c r="B86" t="s">
        <v>231</v>
      </c>
      <c r="C86" t="s">
        <v>28</v>
      </c>
      <c r="D86" t="s">
        <v>34</v>
      </c>
      <c r="E86">
        <v>7</v>
      </c>
      <c r="F86" t="s">
        <v>38</v>
      </c>
      <c r="G86" t="s">
        <v>39</v>
      </c>
      <c r="H86">
        <v>67868</v>
      </c>
    </row>
    <row r="87" spans="1:8" ht="15">
      <c r="A87">
        <v>2046</v>
      </c>
      <c r="B87" t="s">
        <v>232</v>
      </c>
      <c r="C87" t="s">
        <v>57</v>
      </c>
      <c r="D87" t="s">
        <v>233</v>
      </c>
      <c r="E87">
        <v>11</v>
      </c>
      <c r="F87" t="s">
        <v>25</v>
      </c>
      <c r="G87" t="s">
        <v>26</v>
      </c>
      <c r="H87">
        <v>98647</v>
      </c>
    </row>
    <row r="88" spans="1:8" ht="15">
      <c r="A88">
        <v>2057</v>
      </c>
      <c r="B88" t="s">
        <v>234</v>
      </c>
      <c r="C88" t="s">
        <v>109</v>
      </c>
      <c r="D88" t="s">
        <v>24</v>
      </c>
      <c r="E88">
        <v>8</v>
      </c>
      <c r="F88" t="s">
        <v>115</v>
      </c>
      <c r="G88" t="s">
        <v>26</v>
      </c>
      <c r="H88">
        <v>40945</v>
      </c>
    </row>
    <row r="89" spans="1:8" ht="15">
      <c r="A89">
        <v>2068</v>
      </c>
      <c r="B89" t="s">
        <v>235</v>
      </c>
      <c r="C89" t="s">
        <v>73</v>
      </c>
      <c r="D89" t="s">
        <v>166</v>
      </c>
      <c r="E89">
        <v>9</v>
      </c>
      <c r="F89" t="s">
        <v>66</v>
      </c>
      <c r="G89" t="s">
        <v>39</v>
      </c>
      <c r="H89">
        <v>56777</v>
      </c>
    </row>
    <row r="90" spans="1:8" ht="15">
      <c r="A90">
        <v>2079</v>
      </c>
      <c r="B90" t="s">
        <v>236</v>
      </c>
      <c r="C90" t="s">
        <v>126</v>
      </c>
      <c r="D90" t="s">
        <v>237</v>
      </c>
      <c r="E90">
        <v>10</v>
      </c>
      <c r="F90" t="s">
        <v>183</v>
      </c>
      <c r="G90" t="s">
        <v>26</v>
      </c>
      <c r="H90">
        <v>26680</v>
      </c>
    </row>
    <row r="91" spans="1:8" ht="15">
      <c r="A91">
        <v>2090</v>
      </c>
      <c r="B91" t="s">
        <v>238</v>
      </c>
      <c r="C91" t="s">
        <v>239</v>
      </c>
      <c r="D91" t="s">
        <v>74</v>
      </c>
      <c r="E91">
        <v>9</v>
      </c>
      <c r="F91" t="s">
        <v>115</v>
      </c>
      <c r="G91" t="s">
        <v>26</v>
      </c>
      <c r="H91">
        <v>25535</v>
      </c>
    </row>
    <row r="92" spans="1:8" ht="15">
      <c r="A92">
        <v>2101</v>
      </c>
      <c r="B92" t="s">
        <v>240</v>
      </c>
      <c r="C92" t="s">
        <v>241</v>
      </c>
      <c r="D92" t="s">
        <v>242</v>
      </c>
      <c r="E92">
        <v>7</v>
      </c>
      <c r="F92" t="s">
        <v>243</v>
      </c>
      <c r="G92" t="s">
        <v>87</v>
      </c>
      <c r="H92">
        <v>74437</v>
      </c>
    </row>
    <row r="93" spans="1:8" ht="15">
      <c r="A93">
        <v>2112</v>
      </c>
      <c r="B93" t="s">
        <v>244</v>
      </c>
      <c r="C93" t="s">
        <v>245</v>
      </c>
      <c r="D93" t="s">
        <v>207</v>
      </c>
      <c r="E93">
        <v>10</v>
      </c>
      <c r="F93" t="s">
        <v>97</v>
      </c>
      <c r="G93" t="s">
        <v>26</v>
      </c>
      <c r="H93">
        <v>27382</v>
      </c>
    </row>
    <row r="94" spans="1:8" ht="15">
      <c r="A94">
        <v>2123</v>
      </c>
      <c r="B94" t="s">
        <v>246</v>
      </c>
      <c r="C94" t="s">
        <v>201</v>
      </c>
      <c r="D94" t="s">
        <v>247</v>
      </c>
      <c r="E94">
        <v>11</v>
      </c>
      <c r="F94" t="s">
        <v>248</v>
      </c>
      <c r="G94" t="s">
        <v>26</v>
      </c>
      <c r="H94">
        <v>66715</v>
      </c>
    </row>
    <row r="95" spans="1:8" ht="15">
      <c r="A95">
        <v>2134</v>
      </c>
      <c r="B95" t="s">
        <v>249</v>
      </c>
      <c r="C95" t="s">
        <v>250</v>
      </c>
      <c r="D95" t="s">
        <v>61</v>
      </c>
      <c r="E95">
        <v>10</v>
      </c>
      <c r="F95" t="s">
        <v>52</v>
      </c>
      <c r="G95" t="s">
        <v>53</v>
      </c>
      <c r="H95">
        <v>34436</v>
      </c>
    </row>
    <row r="96" spans="1:8" ht="15">
      <c r="A96">
        <v>2145</v>
      </c>
      <c r="B96" t="s">
        <v>251</v>
      </c>
      <c r="C96" t="s">
        <v>201</v>
      </c>
      <c r="D96" t="s">
        <v>252</v>
      </c>
      <c r="E96">
        <v>9</v>
      </c>
      <c r="F96" t="s">
        <v>135</v>
      </c>
      <c r="G96" t="s">
        <v>136</v>
      </c>
      <c r="H96">
        <v>69461</v>
      </c>
    </row>
    <row r="97" spans="1:8" ht="15">
      <c r="A97">
        <v>2156</v>
      </c>
      <c r="B97" t="s">
        <v>253</v>
      </c>
      <c r="C97" t="s">
        <v>254</v>
      </c>
      <c r="D97" t="s">
        <v>255</v>
      </c>
      <c r="E97">
        <v>9</v>
      </c>
      <c r="F97" t="s">
        <v>135</v>
      </c>
      <c r="G97" t="s">
        <v>136</v>
      </c>
      <c r="H97">
        <v>32977</v>
      </c>
    </row>
    <row r="98" spans="1:8" ht="15">
      <c r="A98">
        <v>2167</v>
      </c>
      <c r="B98" t="s">
        <v>256</v>
      </c>
      <c r="C98" t="s">
        <v>189</v>
      </c>
      <c r="D98" t="s">
        <v>61</v>
      </c>
      <c r="E98">
        <v>9</v>
      </c>
      <c r="F98" t="s">
        <v>78</v>
      </c>
      <c r="G98" t="s">
        <v>31</v>
      </c>
      <c r="H98">
        <v>36640</v>
      </c>
    </row>
    <row r="99" spans="1:8" ht="15">
      <c r="A99">
        <v>2178</v>
      </c>
      <c r="B99" t="s">
        <v>257</v>
      </c>
      <c r="C99" t="s">
        <v>258</v>
      </c>
      <c r="D99" t="s">
        <v>166</v>
      </c>
      <c r="E99">
        <v>11</v>
      </c>
      <c r="F99" t="s">
        <v>25</v>
      </c>
      <c r="G99" t="s">
        <v>26</v>
      </c>
      <c r="H99">
        <v>47886</v>
      </c>
    </row>
    <row r="100" spans="1:8" ht="15">
      <c r="A100">
        <v>2189</v>
      </c>
      <c r="B100" t="s">
        <v>259</v>
      </c>
      <c r="C100" t="s">
        <v>260</v>
      </c>
      <c r="D100" t="s">
        <v>94</v>
      </c>
      <c r="E100">
        <v>9</v>
      </c>
      <c r="F100" t="s">
        <v>115</v>
      </c>
      <c r="G100" t="s">
        <v>26</v>
      </c>
      <c r="H100">
        <v>25540</v>
      </c>
    </row>
    <row r="101" spans="1:8" ht="15">
      <c r="A101">
        <v>2200</v>
      </c>
      <c r="B101" t="s">
        <v>261</v>
      </c>
      <c r="C101" t="s">
        <v>77</v>
      </c>
      <c r="D101" t="s">
        <v>190</v>
      </c>
      <c r="E101">
        <v>9</v>
      </c>
      <c r="F101" t="s">
        <v>135</v>
      </c>
      <c r="G101" t="s">
        <v>136</v>
      </c>
      <c r="H101">
        <v>32900</v>
      </c>
    </row>
    <row r="102" spans="1:8" ht="15">
      <c r="A102">
        <v>2211</v>
      </c>
      <c r="B102" t="s">
        <v>262</v>
      </c>
      <c r="C102" t="s">
        <v>263</v>
      </c>
      <c r="D102" t="s">
        <v>61</v>
      </c>
      <c r="E102">
        <v>7</v>
      </c>
      <c r="F102" t="s">
        <v>45</v>
      </c>
      <c r="G102" t="s">
        <v>17</v>
      </c>
      <c r="H102">
        <v>68543</v>
      </c>
    </row>
    <row r="103" spans="1:8" ht="15">
      <c r="A103">
        <v>2222</v>
      </c>
      <c r="B103" t="s">
        <v>264</v>
      </c>
      <c r="C103" t="s">
        <v>96</v>
      </c>
      <c r="D103" t="s">
        <v>158</v>
      </c>
      <c r="E103">
        <v>10</v>
      </c>
      <c r="F103" t="s">
        <v>265</v>
      </c>
      <c r="G103" t="s">
        <v>39</v>
      </c>
      <c r="H103">
        <v>46458</v>
      </c>
    </row>
    <row r="104" spans="1:8" ht="15">
      <c r="A104">
        <v>2233</v>
      </c>
      <c r="B104" t="s">
        <v>264</v>
      </c>
      <c r="C104" t="s">
        <v>266</v>
      </c>
      <c r="D104" t="s">
        <v>267</v>
      </c>
      <c r="E104">
        <v>9</v>
      </c>
      <c r="F104" t="s">
        <v>268</v>
      </c>
      <c r="G104" t="s">
        <v>31</v>
      </c>
      <c r="H104">
        <v>84984</v>
      </c>
    </row>
    <row r="105" spans="1:8" ht="15">
      <c r="A105">
        <v>2244</v>
      </c>
      <c r="B105" t="s">
        <v>269</v>
      </c>
      <c r="C105" t="s">
        <v>77</v>
      </c>
      <c r="D105" t="s">
        <v>237</v>
      </c>
      <c r="E105">
        <v>11</v>
      </c>
      <c r="F105" t="s">
        <v>97</v>
      </c>
      <c r="G105" t="s">
        <v>26</v>
      </c>
      <c r="H105">
        <v>27957</v>
      </c>
    </row>
    <row r="106" spans="1:8" ht="15">
      <c r="A106">
        <v>2255</v>
      </c>
      <c r="B106" t="s">
        <v>270</v>
      </c>
      <c r="C106" t="s">
        <v>117</v>
      </c>
      <c r="D106" t="s">
        <v>237</v>
      </c>
      <c r="E106">
        <v>8</v>
      </c>
      <c r="F106" t="s">
        <v>115</v>
      </c>
      <c r="G106" t="s">
        <v>26</v>
      </c>
      <c r="H106">
        <v>41594</v>
      </c>
    </row>
    <row r="107" spans="1:8" ht="15">
      <c r="A107">
        <v>2266</v>
      </c>
      <c r="B107" t="s">
        <v>271</v>
      </c>
      <c r="C107" t="s">
        <v>263</v>
      </c>
      <c r="D107" t="s">
        <v>272</v>
      </c>
      <c r="E107">
        <v>9</v>
      </c>
      <c r="F107" t="s">
        <v>45</v>
      </c>
      <c r="G107" t="s">
        <v>17</v>
      </c>
      <c r="H107">
        <v>34730</v>
      </c>
    </row>
    <row r="108" spans="1:8" ht="15">
      <c r="A108">
        <v>2277</v>
      </c>
      <c r="B108" t="s">
        <v>273</v>
      </c>
      <c r="C108" t="s">
        <v>68</v>
      </c>
      <c r="D108" t="s">
        <v>274</v>
      </c>
      <c r="E108">
        <v>9</v>
      </c>
      <c r="F108" t="s">
        <v>135</v>
      </c>
      <c r="G108" t="s">
        <v>136</v>
      </c>
      <c r="H108">
        <v>48298</v>
      </c>
    </row>
    <row r="109" spans="1:8" ht="15">
      <c r="A109">
        <v>2288</v>
      </c>
      <c r="B109" t="s">
        <v>275</v>
      </c>
      <c r="C109" t="s">
        <v>77</v>
      </c>
      <c r="D109" t="s">
        <v>61</v>
      </c>
      <c r="E109">
        <v>8</v>
      </c>
      <c r="F109" t="s">
        <v>183</v>
      </c>
      <c r="G109" t="s">
        <v>26</v>
      </c>
      <c r="H109">
        <v>28342</v>
      </c>
    </row>
    <row r="110" spans="1:8" ht="15">
      <c r="A110">
        <v>2299</v>
      </c>
      <c r="B110" t="s">
        <v>276</v>
      </c>
      <c r="C110" t="s">
        <v>18</v>
      </c>
      <c r="D110" t="s">
        <v>16</v>
      </c>
      <c r="E110">
        <v>11</v>
      </c>
      <c r="F110" t="s">
        <v>183</v>
      </c>
      <c r="G110" t="s">
        <v>26</v>
      </c>
      <c r="H110">
        <v>107115</v>
      </c>
    </row>
    <row r="111" spans="1:8" ht="15">
      <c r="A111">
        <v>2310</v>
      </c>
      <c r="B111" t="s">
        <v>277</v>
      </c>
      <c r="C111" t="s">
        <v>278</v>
      </c>
      <c r="D111" t="s">
        <v>160</v>
      </c>
      <c r="E111">
        <v>9</v>
      </c>
      <c r="F111" t="s">
        <v>78</v>
      </c>
      <c r="G111" t="s">
        <v>31</v>
      </c>
      <c r="H111">
        <v>36644</v>
      </c>
    </row>
    <row r="112" spans="1:8" ht="15">
      <c r="A112">
        <v>2321</v>
      </c>
      <c r="B112" t="s">
        <v>279</v>
      </c>
      <c r="C112" t="s">
        <v>280</v>
      </c>
      <c r="D112" t="s">
        <v>281</v>
      </c>
      <c r="E112">
        <v>11</v>
      </c>
      <c r="F112" t="s">
        <v>115</v>
      </c>
      <c r="G112" t="s">
        <v>26</v>
      </c>
      <c r="H112">
        <v>18838</v>
      </c>
    </row>
    <row r="113" spans="1:8" ht="15">
      <c r="A113">
        <v>2332</v>
      </c>
      <c r="B113" t="s">
        <v>282</v>
      </c>
      <c r="C113" t="s">
        <v>68</v>
      </c>
      <c r="D113" t="s">
        <v>283</v>
      </c>
      <c r="E113">
        <v>7</v>
      </c>
      <c r="F113" t="s">
        <v>284</v>
      </c>
      <c r="G113" t="s">
        <v>136</v>
      </c>
      <c r="H113">
        <v>69886</v>
      </c>
    </row>
    <row r="114" spans="1:8" ht="15">
      <c r="A114">
        <v>2343</v>
      </c>
      <c r="B114" t="s">
        <v>285</v>
      </c>
      <c r="C114" t="s">
        <v>286</v>
      </c>
      <c r="D114" t="s">
        <v>24</v>
      </c>
      <c r="E114">
        <v>10</v>
      </c>
      <c r="F114" t="s">
        <v>52</v>
      </c>
      <c r="G114" t="s">
        <v>53</v>
      </c>
      <c r="H114">
        <v>34437</v>
      </c>
    </row>
    <row r="115" spans="1:8" ht="15">
      <c r="A115">
        <v>2354</v>
      </c>
      <c r="B115" t="s">
        <v>287</v>
      </c>
      <c r="C115" t="s">
        <v>288</v>
      </c>
      <c r="D115" t="s">
        <v>289</v>
      </c>
      <c r="E115">
        <v>7</v>
      </c>
      <c r="F115" t="s">
        <v>52</v>
      </c>
      <c r="G115" t="s">
        <v>53</v>
      </c>
      <c r="H115">
        <v>71543</v>
      </c>
    </row>
    <row r="116" spans="1:8" ht="15">
      <c r="A116">
        <v>2365</v>
      </c>
      <c r="B116" t="s">
        <v>290</v>
      </c>
      <c r="C116" t="s">
        <v>68</v>
      </c>
      <c r="D116" t="s">
        <v>291</v>
      </c>
      <c r="E116">
        <v>10</v>
      </c>
      <c r="F116" t="s">
        <v>292</v>
      </c>
      <c r="G116" t="s">
        <v>136</v>
      </c>
      <c r="H116">
        <v>35497</v>
      </c>
    </row>
    <row r="117" spans="1:8" ht="15">
      <c r="A117">
        <v>2376</v>
      </c>
      <c r="B117" t="s">
        <v>293</v>
      </c>
      <c r="C117" t="s">
        <v>77</v>
      </c>
      <c r="D117" t="s">
        <v>65</v>
      </c>
      <c r="E117">
        <v>11</v>
      </c>
      <c r="F117" t="s">
        <v>151</v>
      </c>
      <c r="G117" t="s">
        <v>53</v>
      </c>
      <c r="H117">
        <v>44460</v>
      </c>
    </row>
    <row r="118" spans="1:8" ht="15">
      <c r="A118">
        <v>2387</v>
      </c>
      <c r="B118" t="s">
        <v>294</v>
      </c>
      <c r="C118" t="s">
        <v>295</v>
      </c>
      <c r="D118" t="s">
        <v>296</v>
      </c>
      <c r="E118">
        <v>11</v>
      </c>
      <c r="F118" t="s">
        <v>38</v>
      </c>
      <c r="G118" t="s">
        <v>39</v>
      </c>
      <c r="H118">
        <v>46668</v>
      </c>
    </row>
    <row r="119" spans="1:8" ht="15">
      <c r="A119">
        <v>2398</v>
      </c>
      <c r="B119" t="s">
        <v>297</v>
      </c>
      <c r="C119" t="s">
        <v>77</v>
      </c>
      <c r="D119" t="s">
        <v>281</v>
      </c>
      <c r="E119">
        <v>10</v>
      </c>
      <c r="F119" t="s">
        <v>115</v>
      </c>
      <c r="G119" t="s">
        <v>26</v>
      </c>
      <c r="H119">
        <v>26240</v>
      </c>
    </row>
    <row r="120" spans="1:8" ht="15">
      <c r="A120">
        <v>2409</v>
      </c>
      <c r="B120" t="s">
        <v>298</v>
      </c>
      <c r="C120" t="s">
        <v>157</v>
      </c>
      <c r="D120" t="s">
        <v>299</v>
      </c>
      <c r="E120">
        <v>9</v>
      </c>
      <c r="F120" t="s">
        <v>25</v>
      </c>
      <c r="G120" t="s">
        <v>26</v>
      </c>
      <c r="H120">
        <v>26564</v>
      </c>
    </row>
    <row r="121" spans="1:8" ht="15">
      <c r="A121">
        <v>2420</v>
      </c>
      <c r="B121" t="s">
        <v>300</v>
      </c>
      <c r="C121" t="s">
        <v>28</v>
      </c>
      <c r="D121" t="s">
        <v>301</v>
      </c>
      <c r="E121">
        <v>9</v>
      </c>
      <c r="F121" t="s">
        <v>302</v>
      </c>
      <c r="G121" t="s">
        <v>87</v>
      </c>
      <c r="H121">
        <v>27003</v>
      </c>
    </row>
    <row r="122" spans="1:8" ht="15">
      <c r="A122">
        <v>2431</v>
      </c>
      <c r="B122" t="s">
        <v>303</v>
      </c>
      <c r="C122" t="s">
        <v>157</v>
      </c>
      <c r="D122" t="s">
        <v>190</v>
      </c>
      <c r="E122">
        <v>11</v>
      </c>
      <c r="F122" t="s">
        <v>265</v>
      </c>
      <c r="G122" t="s">
        <v>39</v>
      </c>
      <c r="H122">
        <v>32294</v>
      </c>
    </row>
    <row r="123" spans="1:8" ht="15">
      <c r="A123">
        <v>2442</v>
      </c>
      <c r="B123" t="s">
        <v>304</v>
      </c>
      <c r="C123" t="s">
        <v>245</v>
      </c>
      <c r="D123" t="s">
        <v>48</v>
      </c>
      <c r="E123">
        <v>8</v>
      </c>
      <c r="F123" t="s">
        <v>305</v>
      </c>
      <c r="G123" t="s">
        <v>136</v>
      </c>
      <c r="H123">
        <v>71507</v>
      </c>
    </row>
    <row r="124" spans="1:8" ht="15">
      <c r="A124">
        <v>2453</v>
      </c>
      <c r="B124" t="s">
        <v>306</v>
      </c>
      <c r="C124" t="s">
        <v>260</v>
      </c>
      <c r="D124" t="s">
        <v>61</v>
      </c>
      <c r="E124">
        <v>10</v>
      </c>
      <c r="F124" t="s">
        <v>25</v>
      </c>
      <c r="G124" t="s">
        <v>26</v>
      </c>
      <c r="H124">
        <v>47182</v>
      </c>
    </row>
    <row r="125" spans="1:8" ht="15">
      <c r="A125">
        <v>2464</v>
      </c>
      <c r="B125" t="s">
        <v>307</v>
      </c>
      <c r="C125" t="s">
        <v>68</v>
      </c>
      <c r="D125" t="s">
        <v>61</v>
      </c>
      <c r="E125">
        <v>8</v>
      </c>
      <c r="F125" t="s">
        <v>25</v>
      </c>
      <c r="G125" t="s">
        <v>26</v>
      </c>
      <c r="H125">
        <v>69938</v>
      </c>
    </row>
    <row r="126" spans="1:8" ht="15">
      <c r="A126">
        <v>2475</v>
      </c>
      <c r="B126" t="s">
        <v>308</v>
      </c>
      <c r="C126" t="s">
        <v>57</v>
      </c>
      <c r="D126" t="s">
        <v>190</v>
      </c>
      <c r="E126">
        <v>8</v>
      </c>
      <c r="F126" t="s">
        <v>78</v>
      </c>
      <c r="G126" t="s">
        <v>31</v>
      </c>
      <c r="H126">
        <v>36309</v>
      </c>
    </row>
    <row r="127" spans="1:8" ht="15">
      <c r="A127">
        <v>2486</v>
      </c>
      <c r="B127" t="s">
        <v>309</v>
      </c>
      <c r="C127" t="s">
        <v>310</v>
      </c>
      <c r="D127" t="s">
        <v>311</v>
      </c>
      <c r="E127">
        <v>11</v>
      </c>
      <c r="F127" t="s">
        <v>312</v>
      </c>
      <c r="G127" t="s">
        <v>87</v>
      </c>
      <c r="H127">
        <v>134388</v>
      </c>
    </row>
    <row r="128" spans="1:8" ht="15">
      <c r="A128">
        <v>2497</v>
      </c>
      <c r="B128" t="s">
        <v>313</v>
      </c>
      <c r="C128" t="s">
        <v>263</v>
      </c>
      <c r="D128" t="s">
        <v>61</v>
      </c>
      <c r="E128">
        <v>11</v>
      </c>
      <c r="F128" t="s">
        <v>115</v>
      </c>
      <c r="G128" t="s">
        <v>26</v>
      </c>
      <c r="H128">
        <v>26797</v>
      </c>
    </row>
    <row r="129" spans="1:8" ht="15">
      <c r="A129">
        <v>2508</v>
      </c>
      <c r="B129" t="s">
        <v>314</v>
      </c>
      <c r="C129" t="s">
        <v>315</v>
      </c>
      <c r="D129" t="s">
        <v>316</v>
      </c>
      <c r="E129">
        <v>8</v>
      </c>
      <c r="F129" t="s">
        <v>243</v>
      </c>
      <c r="G129" t="s">
        <v>87</v>
      </c>
      <c r="H129">
        <v>64780</v>
      </c>
    </row>
    <row r="130" spans="1:8" ht="15">
      <c r="A130">
        <v>2519</v>
      </c>
      <c r="B130" t="s">
        <v>317</v>
      </c>
      <c r="C130" t="s">
        <v>198</v>
      </c>
      <c r="D130" t="s">
        <v>74</v>
      </c>
      <c r="E130">
        <v>11</v>
      </c>
      <c r="F130" t="s">
        <v>78</v>
      </c>
      <c r="G130" t="s">
        <v>31</v>
      </c>
      <c r="H130">
        <v>19823</v>
      </c>
    </row>
    <row r="131" spans="1:8" ht="15">
      <c r="A131">
        <v>2530</v>
      </c>
      <c r="B131" t="s">
        <v>318</v>
      </c>
      <c r="C131" t="s">
        <v>319</v>
      </c>
      <c r="D131" t="s">
        <v>320</v>
      </c>
      <c r="E131">
        <v>10</v>
      </c>
      <c r="F131" t="s">
        <v>292</v>
      </c>
      <c r="G131" t="s">
        <v>136</v>
      </c>
      <c r="H131">
        <v>85986</v>
      </c>
    </row>
    <row r="132" spans="1:8" ht="15">
      <c r="A132">
        <v>2541</v>
      </c>
      <c r="B132" t="s">
        <v>321</v>
      </c>
      <c r="C132" t="s">
        <v>133</v>
      </c>
      <c r="D132" t="s">
        <v>289</v>
      </c>
      <c r="E132">
        <v>9</v>
      </c>
      <c r="F132" t="s">
        <v>322</v>
      </c>
      <c r="G132" t="s">
        <v>148</v>
      </c>
      <c r="H132">
        <v>37548</v>
      </c>
    </row>
    <row r="133" spans="1:8" ht="15">
      <c r="A133">
        <v>2552</v>
      </c>
      <c r="B133" t="s">
        <v>323</v>
      </c>
      <c r="C133" t="s">
        <v>157</v>
      </c>
      <c r="D133" t="s">
        <v>80</v>
      </c>
      <c r="E133">
        <v>10</v>
      </c>
      <c r="F133" t="s">
        <v>78</v>
      </c>
      <c r="G133" t="s">
        <v>31</v>
      </c>
      <c r="H133">
        <v>29649</v>
      </c>
    </row>
    <row r="134" spans="1:8" ht="15">
      <c r="A134">
        <v>2563</v>
      </c>
      <c r="B134" t="s">
        <v>324</v>
      </c>
      <c r="C134" t="s">
        <v>57</v>
      </c>
      <c r="D134" t="s">
        <v>252</v>
      </c>
      <c r="E134">
        <v>9</v>
      </c>
      <c r="F134" t="s">
        <v>325</v>
      </c>
      <c r="G134" t="s">
        <v>31</v>
      </c>
      <c r="H134">
        <v>109377</v>
      </c>
    </row>
    <row r="135" spans="1:8" ht="15">
      <c r="A135">
        <v>2574</v>
      </c>
      <c r="B135" t="s">
        <v>326</v>
      </c>
      <c r="C135" t="s">
        <v>28</v>
      </c>
      <c r="D135" t="s">
        <v>42</v>
      </c>
      <c r="E135">
        <v>9</v>
      </c>
      <c r="F135" t="s">
        <v>327</v>
      </c>
      <c r="G135" t="s">
        <v>26</v>
      </c>
      <c r="H135">
        <v>29098</v>
      </c>
    </row>
    <row r="136" spans="1:8" ht="15">
      <c r="A136">
        <v>2585</v>
      </c>
      <c r="B136" t="s">
        <v>328</v>
      </c>
      <c r="C136" t="s">
        <v>329</v>
      </c>
      <c r="D136" t="s">
        <v>330</v>
      </c>
      <c r="E136">
        <v>10</v>
      </c>
      <c r="F136" t="s">
        <v>331</v>
      </c>
      <c r="G136" t="s">
        <v>31</v>
      </c>
      <c r="H136">
        <v>30855</v>
      </c>
    </row>
    <row r="137" spans="1:8" ht="15">
      <c r="A137">
        <v>2596</v>
      </c>
      <c r="B137" t="s">
        <v>328</v>
      </c>
      <c r="C137" t="s">
        <v>133</v>
      </c>
      <c r="D137" t="s">
        <v>316</v>
      </c>
      <c r="E137">
        <v>9</v>
      </c>
      <c r="F137" t="s">
        <v>115</v>
      </c>
      <c r="G137" t="s">
        <v>26</v>
      </c>
      <c r="H137">
        <v>25754</v>
      </c>
    </row>
    <row r="138" spans="1:8" ht="15">
      <c r="A138">
        <v>2607</v>
      </c>
      <c r="B138" t="s">
        <v>332</v>
      </c>
      <c r="C138" t="s">
        <v>130</v>
      </c>
      <c r="D138" t="s">
        <v>24</v>
      </c>
      <c r="E138">
        <v>7</v>
      </c>
      <c r="F138" t="s">
        <v>78</v>
      </c>
      <c r="G138" t="s">
        <v>31</v>
      </c>
      <c r="H138">
        <v>71808</v>
      </c>
    </row>
    <row r="139" spans="1:8" ht="15">
      <c r="A139">
        <v>2618</v>
      </c>
      <c r="B139" t="s">
        <v>333</v>
      </c>
      <c r="C139" t="s">
        <v>228</v>
      </c>
      <c r="D139" t="s">
        <v>19</v>
      </c>
      <c r="E139">
        <v>9</v>
      </c>
      <c r="F139" t="s">
        <v>334</v>
      </c>
      <c r="G139" t="s">
        <v>136</v>
      </c>
      <c r="H139">
        <v>24905</v>
      </c>
    </row>
    <row r="140" spans="1:8" ht="15">
      <c r="A140">
        <v>2629</v>
      </c>
      <c r="B140" t="s">
        <v>335</v>
      </c>
      <c r="C140" t="s">
        <v>245</v>
      </c>
      <c r="D140" t="s">
        <v>24</v>
      </c>
      <c r="E140">
        <v>10</v>
      </c>
      <c r="F140" t="s">
        <v>52</v>
      </c>
      <c r="G140" t="s">
        <v>53</v>
      </c>
      <c r="H140">
        <v>68881</v>
      </c>
    </row>
    <row r="141" spans="1:8" ht="15">
      <c r="A141">
        <v>2640</v>
      </c>
      <c r="B141" t="s">
        <v>336</v>
      </c>
      <c r="C141" t="s">
        <v>165</v>
      </c>
      <c r="D141" t="s">
        <v>160</v>
      </c>
      <c r="E141">
        <v>8</v>
      </c>
      <c r="F141" t="s">
        <v>265</v>
      </c>
      <c r="G141" t="s">
        <v>39</v>
      </c>
      <c r="H141">
        <v>46571</v>
      </c>
    </row>
    <row r="142" spans="1:8" ht="15">
      <c r="A142">
        <v>2651</v>
      </c>
      <c r="B142" t="s">
        <v>337</v>
      </c>
      <c r="C142" t="s">
        <v>68</v>
      </c>
      <c r="D142" t="s">
        <v>48</v>
      </c>
      <c r="E142">
        <v>8</v>
      </c>
      <c r="F142" t="s">
        <v>135</v>
      </c>
      <c r="G142" t="s">
        <v>136</v>
      </c>
      <c r="H142">
        <v>48035</v>
      </c>
    </row>
    <row r="143" spans="1:8" ht="15">
      <c r="A143">
        <v>2662</v>
      </c>
      <c r="B143" t="s">
        <v>338</v>
      </c>
      <c r="C143" t="s">
        <v>339</v>
      </c>
      <c r="D143" t="s">
        <v>80</v>
      </c>
      <c r="E143">
        <v>9</v>
      </c>
      <c r="F143" t="s">
        <v>115</v>
      </c>
      <c r="G143" t="s">
        <v>26</v>
      </c>
      <c r="H143">
        <v>25696</v>
      </c>
    </row>
    <row r="144" spans="1:8" ht="15">
      <c r="A144">
        <v>2673</v>
      </c>
      <c r="B144" t="s">
        <v>340</v>
      </c>
      <c r="C144" t="s">
        <v>201</v>
      </c>
      <c r="D144" t="s">
        <v>341</v>
      </c>
      <c r="E144">
        <v>8</v>
      </c>
      <c r="F144" t="s">
        <v>342</v>
      </c>
      <c r="G144" t="s">
        <v>39</v>
      </c>
      <c r="H144">
        <v>49397</v>
      </c>
    </row>
    <row r="145" spans="1:8" ht="15">
      <c r="A145">
        <v>2684</v>
      </c>
      <c r="B145" t="s">
        <v>343</v>
      </c>
      <c r="C145" t="s">
        <v>133</v>
      </c>
      <c r="D145" t="s">
        <v>16</v>
      </c>
      <c r="E145">
        <v>10</v>
      </c>
      <c r="F145" t="s">
        <v>25</v>
      </c>
      <c r="G145" t="s">
        <v>26</v>
      </c>
      <c r="H145">
        <v>26144</v>
      </c>
    </row>
    <row r="146" spans="1:8" ht="15">
      <c r="A146">
        <v>2695</v>
      </c>
      <c r="B146" t="s">
        <v>344</v>
      </c>
      <c r="C146" t="s">
        <v>47</v>
      </c>
      <c r="D146" t="s">
        <v>94</v>
      </c>
      <c r="E146">
        <v>7</v>
      </c>
      <c r="F146" t="s">
        <v>243</v>
      </c>
      <c r="G146" t="s">
        <v>87</v>
      </c>
      <c r="H146">
        <v>74713</v>
      </c>
    </row>
    <row r="147" spans="1:8" ht="15">
      <c r="A147">
        <v>2706</v>
      </c>
      <c r="B147" t="s">
        <v>345</v>
      </c>
      <c r="C147" t="s">
        <v>177</v>
      </c>
      <c r="D147" t="s">
        <v>274</v>
      </c>
      <c r="E147">
        <v>9</v>
      </c>
      <c r="F147" t="s">
        <v>66</v>
      </c>
      <c r="G147" t="s">
        <v>39</v>
      </c>
      <c r="H147">
        <v>31674</v>
      </c>
    </row>
    <row r="148" spans="1:8" ht="15">
      <c r="A148">
        <v>2717</v>
      </c>
      <c r="B148" t="s">
        <v>346</v>
      </c>
      <c r="C148" t="s">
        <v>68</v>
      </c>
      <c r="D148" t="s">
        <v>274</v>
      </c>
      <c r="E148">
        <v>10</v>
      </c>
      <c r="F148" t="s">
        <v>191</v>
      </c>
      <c r="G148" t="s">
        <v>17</v>
      </c>
      <c r="H148">
        <v>24101</v>
      </c>
    </row>
    <row r="149" spans="1:8" ht="15">
      <c r="A149">
        <v>2728</v>
      </c>
      <c r="B149" t="s">
        <v>347</v>
      </c>
      <c r="C149" t="s">
        <v>70</v>
      </c>
      <c r="D149" t="s">
        <v>65</v>
      </c>
      <c r="E149">
        <v>8</v>
      </c>
      <c r="F149" t="s">
        <v>25</v>
      </c>
      <c r="G149" t="s">
        <v>26</v>
      </c>
      <c r="H149">
        <v>30087</v>
      </c>
    </row>
    <row r="150" spans="1:8" ht="15">
      <c r="A150">
        <v>2739</v>
      </c>
      <c r="B150" t="s">
        <v>348</v>
      </c>
      <c r="C150" t="s">
        <v>266</v>
      </c>
      <c r="D150" t="s">
        <v>155</v>
      </c>
      <c r="E150">
        <v>8</v>
      </c>
      <c r="F150" t="s">
        <v>115</v>
      </c>
      <c r="G150" t="s">
        <v>26</v>
      </c>
      <c r="H150">
        <v>41621</v>
      </c>
    </row>
    <row r="151" spans="1:8" ht="15">
      <c r="A151">
        <v>2750</v>
      </c>
      <c r="B151" t="s">
        <v>349</v>
      </c>
      <c r="C151" t="s">
        <v>103</v>
      </c>
      <c r="D151" t="s">
        <v>48</v>
      </c>
      <c r="E151">
        <v>7</v>
      </c>
      <c r="F151" t="s">
        <v>350</v>
      </c>
      <c r="G151" t="s">
        <v>26</v>
      </c>
      <c r="H151">
        <v>118875</v>
      </c>
    </row>
    <row r="152" spans="1:8" ht="15">
      <c r="A152">
        <v>2761</v>
      </c>
      <c r="B152" t="s">
        <v>351</v>
      </c>
      <c r="C152" t="s">
        <v>23</v>
      </c>
      <c r="D152" t="s">
        <v>61</v>
      </c>
      <c r="E152">
        <v>9</v>
      </c>
      <c r="F152" t="s">
        <v>243</v>
      </c>
      <c r="G152" t="s">
        <v>87</v>
      </c>
      <c r="H152">
        <v>116544</v>
      </c>
    </row>
    <row r="153" spans="1:8" ht="15">
      <c r="A153">
        <v>2772</v>
      </c>
      <c r="B153" t="s">
        <v>352</v>
      </c>
      <c r="C153" t="s">
        <v>96</v>
      </c>
      <c r="D153" t="s">
        <v>283</v>
      </c>
      <c r="E153">
        <v>10</v>
      </c>
      <c r="F153" t="s">
        <v>25</v>
      </c>
      <c r="G153" t="s">
        <v>26</v>
      </c>
      <c r="H153">
        <v>33362</v>
      </c>
    </row>
    <row r="154" spans="1:8" ht="15">
      <c r="A154">
        <v>2783</v>
      </c>
      <c r="B154" t="s">
        <v>353</v>
      </c>
      <c r="C154" t="s">
        <v>354</v>
      </c>
      <c r="D154" t="s">
        <v>160</v>
      </c>
      <c r="E154">
        <v>8</v>
      </c>
      <c r="F154" t="s">
        <v>38</v>
      </c>
      <c r="G154" t="s">
        <v>39</v>
      </c>
      <c r="H154">
        <v>45014</v>
      </c>
    </row>
    <row r="155" spans="1:8" ht="15">
      <c r="A155">
        <v>2794</v>
      </c>
      <c r="B155" t="s">
        <v>355</v>
      </c>
      <c r="C155" t="s">
        <v>356</v>
      </c>
      <c r="D155" t="s">
        <v>24</v>
      </c>
      <c r="E155">
        <v>11</v>
      </c>
      <c r="F155" t="s">
        <v>302</v>
      </c>
      <c r="G155" t="s">
        <v>87</v>
      </c>
      <c r="H155">
        <v>113538</v>
      </c>
    </row>
    <row r="156" spans="1:8" ht="15">
      <c r="A156">
        <v>2805</v>
      </c>
      <c r="B156" t="s">
        <v>357</v>
      </c>
      <c r="C156" t="s">
        <v>33</v>
      </c>
      <c r="D156" t="s">
        <v>358</v>
      </c>
      <c r="E156">
        <v>7</v>
      </c>
      <c r="F156" t="s">
        <v>359</v>
      </c>
      <c r="G156" t="s">
        <v>31</v>
      </c>
      <c r="H156">
        <v>54114</v>
      </c>
    </row>
    <row r="157" spans="1:8" ht="15">
      <c r="A157">
        <v>2816</v>
      </c>
      <c r="B157" t="s">
        <v>360</v>
      </c>
      <c r="C157" t="s">
        <v>198</v>
      </c>
      <c r="D157" t="s">
        <v>289</v>
      </c>
      <c r="E157">
        <v>7</v>
      </c>
      <c r="F157" t="s">
        <v>38</v>
      </c>
      <c r="G157" t="s">
        <v>39</v>
      </c>
      <c r="H157">
        <v>68497</v>
      </c>
    </row>
    <row r="158" spans="1:8" ht="15">
      <c r="A158">
        <v>2827</v>
      </c>
      <c r="B158" t="s">
        <v>361</v>
      </c>
      <c r="C158" t="s">
        <v>189</v>
      </c>
      <c r="D158" t="s">
        <v>362</v>
      </c>
      <c r="E158">
        <v>7</v>
      </c>
      <c r="F158" t="s">
        <v>243</v>
      </c>
      <c r="G158" t="s">
        <v>87</v>
      </c>
      <c r="H158">
        <v>74564</v>
      </c>
    </row>
    <row r="159" spans="1:8" ht="15">
      <c r="A159">
        <v>2838</v>
      </c>
      <c r="B159" t="s">
        <v>363</v>
      </c>
      <c r="C159" t="s">
        <v>239</v>
      </c>
      <c r="D159" t="s">
        <v>74</v>
      </c>
      <c r="E159">
        <v>8</v>
      </c>
      <c r="F159" t="s">
        <v>66</v>
      </c>
      <c r="G159" t="s">
        <v>39</v>
      </c>
      <c r="H159">
        <v>52306</v>
      </c>
    </row>
    <row r="160" spans="1:8" ht="15">
      <c r="A160">
        <v>2849</v>
      </c>
      <c r="B160" t="s">
        <v>364</v>
      </c>
      <c r="C160" t="s">
        <v>365</v>
      </c>
      <c r="D160" t="s">
        <v>366</v>
      </c>
      <c r="E160">
        <v>10</v>
      </c>
      <c r="F160" t="s">
        <v>115</v>
      </c>
      <c r="G160" t="s">
        <v>26</v>
      </c>
      <c r="H160">
        <v>26249</v>
      </c>
    </row>
    <row r="161" spans="1:8" ht="15">
      <c r="A161">
        <v>2860</v>
      </c>
      <c r="B161" t="s">
        <v>364</v>
      </c>
      <c r="C161" t="s">
        <v>367</v>
      </c>
      <c r="D161" t="s">
        <v>368</v>
      </c>
      <c r="E161">
        <v>8</v>
      </c>
      <c r="F161" t="s">
        <v>369</v>
      </c>
      <c r="G161" t="s">
        <v>31</v>
      </c>
      <c r="H161">
        <v>48207</v>
      </c>
    </row>
    <row r="162" spans="1:8" ht="15">
      <c r="A162">
        <v>2871</v>
      </c>
      <c r="B162" t="s">
        <v>370</v>
      </c>
      <c r="C162" t="s">
        <v>146</v>
      </c>
      <c r="D162" t="s">
        <v>371</v>
      </c>
      <c r="E162">
        <v>9</v>
      </c>
      <c r="F162" t="s">
        <v>372</v>
      </c>
      <c r="G162" t="s">
        <v>17</v>
      </c>
      <c r="H162">
        <v>45152</v>
      </c>
    </row>
    <row r="163" spans="1:8" ht="15">
      <c r="A163">
        <v>2882</v>
      </c>
      <c r="B163" t="s">
        <v>373</v>
      </c>
      <c r="C163" t="s">
        <v>106</v>
      </c>
      <c r="D163" t="s">
        <v>374</v>
      </c>
      <c r="E163">
        <v>9</v>
      </c>
      <c r="F163" t="s">
        <v>183</v>
      </c>
      <c r="G163" t="s">
        <v>26</v>
      </c>
      <c r="H163">
        <v>25583</v>
      </c>
    </row>
    <row r="164" spans="1:8" ht="15">
      <c r="A164">
        <v>2893</v>
      </c>
      <c r="B164" t="s">
        <v>375</v>
      </c>
      <c r="C164" t="s">
        <v>260</v>
      </c>
      <c r="D164" t="s">
        <v>51</v>
      </c>
      <c r="E164">
        <v>10</v>
      </c>
      <c r="F164" t="s">
        <v>376</v>
      </c>
      <c r="G164" t="s">
        <v>31</v>
      </c>
      <c r="H164">
        <v>110317</v>
      </c>
    </row>
    <row r="165" spans="1:8" ht="15">
      <c r="A165">
        <v>2904</v>
      </c>
      <c r="B165" t="s">
        <v>375</v>
      </c>
      <c r="C165" t="s">
        <v>28</v>
      </c>
      <c r="D165" t="s">
        <v>377</v>
      </c>
      <c r="E165">
        <v>7</v>
      </c>
      <c r="F165" t="s">
        <v>378</v>
      </c>
      <c r="G165" t="s">
        <v>17</v>
      </c>
      <c r="H165">
        <v>79026</v>
      </c>
    </row>
    <row r="166" spans="1:8" ht="15">
      <c r="A166">
        <v>2915</v>
      </c>
      <c r="B166" t="s">
        <v>379</v>
      </c>
      <c r="C166" t="s">
        <v>117</v>
      </c>
      <c r="D166" t="s">
        <v>274</v>
      </c>
      <c r="E166">
        <v>9</v>
      </c>
      <c r="F166" t="s">
        <v>25</v>
      </c>
      <c r="G166" t="s">
        <v>26</v>
      </c>
      <c r="H166">
        <v>35253</v>
      </c>
    </row>
    <row r="167" spans="1:8" ht="15">
      <c r="A167">
        <v>2926</v>
      </c>
      <c r="B167" t="s">
        <v>380</v>
      </c>
      <c r="C167" t="s">
        <v>123</v>
      </c>
      <c r="D167" t="s">
        <v>289</v>
      </c>
      <c r="E167">
        <v>11</v>
      </c>
      <c r="F167" t="s">
        <v>378</v>
      </c>
      <c r="G167" t="s">
        <v>17</v>
      </c>
      <c r="H167">
        <v>39596</v>
      </c>
    </row>
    <row r="168" spans="1:8" ht="15">
      <c r="A168">
        <v>2937</v>
      </c>
      <c r="B168" t="s">
        <v>381</v>
      </c>
      <c r="C168" t="s">
        <v>339</v>
      </c>
      <c r="D168" t="s">
        <v>80</v>
      </c>
      <c r="E168">
        <v>9</v>
      </c>
      <c r="F168" t="s">
        <v>115</v>
      </c>
      <c r="G168" t="s">
        <v>26</v>
      </c>
      <c r="H168">
        <v>25697</v>
      </c>
    </row>
    <row r="169" spans="1:8" ht="15">
      <c r="A169">
        <v>2948</v>
      </c>
      <c r="B169" t="s">
        <v>382</v>
      </c>
      <c r="C169" t="s">
        <v>383</v>
      </c>
      <c r="D169" t="s">
        <v>283</v>
      </c>
      <c r="E169">
        <v>11</v>
      </c>
      <c r="F169" t="s">
        <v>38</v>
      </c>
      <c r="G169" t="s">
        <v>39</v>
      </c>
      <c r="H169">
        <v>74648</v>
      </c>
    </row>
    <row r="170" spans="1:8" ht="15">
      <c r="A170">
        <v>2959</v>
      </c>
      <c r="B170" t="s">
        <v>382</v>
      </c>
      <c r="C170" t="s">
        <v>70</v>
      </c>
      <c r="D170" t="s">
        <v>61</v>
      </c>
      <c r="E170">
        <v>7</v>
      </c>
      <c r="F170" t="s">
        <v>115</v>
      </c>
      <c r="G170" t="s">
        <v>26</v>
      </c>
      <c r="H170">
        <v>67009</v>
      </c>
    </row>
    <row r="171" spans="1:8" ht="15">
      <c r="A171">
        <v>2970</v>
      </c>
      <c r="B171" t="s">
        <v>384</v>
      </c>
      <c r="C171" t="s">
        <v>354</v>
      </c>
      <c r="D171" t="s">
        <v>229</v>
      </c>
      <c r="E171">
        <v>9</v>
      </c>
      <c r="F171" t="s">
        <v>115</v>
      </c>
      <c r="G171" t="s">
        <v>26</v>
      </c>
      <c r="H171">
        <v>25815</v>
      </c>
    </row>
    <row r="172" spans="1:8" ht="15">
      <c r="A172">
        <v>2981</v>
      </c>
      <c r="B172" t="s">
        <v>385</v>
      </c>
      <c r="C172" t="s">
        <v>386</v>
      </c>
      <c r="D172" t="s">
        <v>289</v>
      </c>
      <c r="E172">
        <v>10</v>
      </c>
      <c r="F172" t="s">
        <v>243</v>
      </c>
      <c r="G172" t="s">
        <v>87</v>
      </c>
      <c r="H172">
        <v>43279</v>
      </c>
    </row>
    <row r="173" spans="1:8" ht="15">
      <c r="A173">
        <v>2992</v>
      </c>
      <c r="B173" t="s">
        <v>387</v>
      </c>
      <c r="C173" t="s">
        <v>388</v>
      </c>
      <c r="D173" t="s">
        <v>24</v>
      </c>
      <c r="E173">
        <v>8</v>
      </c>
      <c r="F173" t="s">
        <v>135</v>
      </c>
      <c r="G173" t="s">
        <v>136</v>
      </c>
      <c r="H173">
        <v>129392</v>
      </c>
    </row>
    <row r="174" spans="1:8" ht="15">
      <c r="A174">
        <v>3003</v>
      </c>
      <c r="B174" t="s">
        <v>389</v>
      </c>
      <c r="C174" t="s">
        <v>157</v>
      </c>
      <c r="D174" t="s">
        <v>190</v>
      </c>
      <c r="E174">
        <v>7</v>
      </c>
      <c r="F174" t="s">
        <v>38</v>
      </c>
      <c r="G174" t="s">
        <v>39</v>
      </c>
      <c r="H174">
        <v>70608</v>
      </c>
    </row>
    <row r="175" spans="1:8" ht="15">
      <c r="A175">
        <v>3014</v>
      </c>
      <c r="B175" t="s">
        <v>390</v>
      </c>
      <c r="C175" t="s">
        <v>288</v>
      </c>
      <c r="D175" t="s">
        <v>213</v>
      </c>
      <c r="E175">
        <v>9</v>
      </c>
      <c r="F175" t="s">
        <v>151</v>
      </c>
      <c r="G175" t="s">
        <v>53</v>
      </c>
      <c r="H175">
        <v>137337</v>
      </c>
    </row>
    <row r="176" spans="1:8" ht="15">
      <c r="A176">
        <v>3025</v>
      </c>
      <c r="B176" t="s">
        <v>391</v>
      </c>
      <c r="C176" t="s">
        <v>228</v>
      </c>
      <c r="D176" t="s">
        <v>74</v>
      </c>
      <c r="E176">
        <v>8</v>
      </c>
      <c r="F176" t="s">
        <v>45</v>
      </c>
      <c r="G176" t="s">
        <v>17</v>
      </c>
      <c r="H176">
        <v>40709</v>
      </c>
    </row>
    <row r="177" spans="1:8" ht="15">
      <c r="A177">
        <v>3036</v>
      </c>
      <c r="B177" t="s">
        <v>392</v>
      </c>
      <c r="C177" t="s">
        <v>173</v>
      </c>
      <c r="D177" t="s">
        <v>393</v>
      </c>
      <c r="E177">
        <v>7</v>
      </c>
      <c r="F177" t="s">
        <v>115</v>
      </c>
      <c r="G177" t="s">
        <v>26</v>
      </c>
      <c r="H177">
        <v>66402</v>
      </c>
    </row>
    <row r="178" spans="1:8" ht="15">
      <c r="A178">
        <v>3047</v>
      </c>
      <c r="B178" t="s">
        <v>394</v>
      </c>
      <c r="C178" t="s">
        <v>68</v>
      </c>
      <c r="D178" t="s">
        <v>80</v>
      </c>
      <c r="E178">
        <v>11</v>
      </c>
      <c r="F178" t="s">
        <v>101</v>
      </c>
      <c r="G178" t="s">
        <v>53</v>
      </c>
      <c r="H178">
        <v>37187</v>
      </c>
    </row>
    <row r="179" spans="1:8" ht="15">
      <c r="A179">
        <v>3058</v>
      </c>
      <c r="B179" t="s">
        <v>395</v>
      </c>
      <c r="C179" t="s">
        <v>278</v>
      </c>
      <c r="D179" t="s">
        <v>160</v>
      </c>
      <c r="E179">
        <v>7</v>
      </c>
      <c r="F179" t="s">
        <v>243</v>
      </c>
      <c r="G179" t="s">
        <v>87</v>
      </c>
      <c r="H179">
        <v>77719</v>
      </c>
    </row>
    <row r="180" spans="1:8" ht="15">
      <c r="A180">
        <v>3069</v>
      </c>
      <c r="B180" t="s">
        <v>396</v>
      </c>
      <c r="C180" t="s">
        <v>397</v>
      </c>
      <c r="D180" t="s">
        <v>61</v>
      </c>
      <c r="E180">
        <v>9</v>
      </c>
      <c r="F180" t="s">
        <v>78</v>
      </c>
      <c r="G180" t="s">
        <v>31</v>
      </c>
      <c r="H180">
        <v>36647</v>
      </c>
    </row>
    <row r="181" spans="1:8" ht="15">
      <c r="A181">
        <v>3080</v>
      </c>
      <c r="B181" t="s">
        <v>398</v>
      </c>
      <c r="C181" t="s">
        <v>157</v>
      </c>
      <c r="D181" t="s">
        <v>399</v>
      </c>
      <c r="E181">
        <v>9</v>
      </c>
      <c r="F181" t="s">
        <v>38</v>
      </c>
      <c r="G181" t="s">
        <v>39</v>
      </c>
      <c r="H181">
        <v>48739</v>
      </c>
    </row>
    <row r="182" spans="1:8" ht="15">
      <c r="A182">
        <v>3091</v>
      </c>
      <c r="B182" t="s">
        <v>400</v>
      </c>
      <c r="C182" t="s">
        <v>239</v>
      </c>
      <c r="D182" t="s">
        <v>316</v>
      </c>
      <c r="E182">
        <v>7</v>
      </c>
      <c r="F182" t="s">
        <v>115</v>
      </c>
      <c r="G182" t="s">
        <v>26</v>
      </c>
      <c r="H182">
        <v>68257</v>
      </c>
    </row>
    <row r="183" spans="1:8" ht="15">
      <c r="A183">
        <v>3102</v>
      </c>
      <c r="B183" t="s">
        <v>401</v>
      </c>
      <c r="C183" t="s">
        <v>50</v>
      </c>
      <c r="D183" t="s">
        <v>24</v>
      </c>
      <c r="E183">
        <v>11</v>
      </c>
      <c r="F183" t="s">
        <v>115</v>
      </c>
      <c r="G183" t="s">
        <v>26</v>
      </c>
      <c r="H183">
        <v>18889</v>
      </c>
    </row>
    <row r="184" spans="1:8" ht="15">
      <c r="A184">
        <v>3113</v>
      </c>
      <c r="B184" t="s">
        <v>402</v>
      </c>
      <c r="C184" t="s">
        <v>403</v>
      </c>
      <c r="D184" t="s">
        <v>74</v>
      </c>
      <c r="E184">
        <v>7</v>
      </c>
      <c r="F184" t="s">
        <v>38</v>
      </c>
      <c r="G184" t="s">
        <v>39</v>
      </c>
      <c r="H184">
        <v>71221</v>
      </c>
    </row>
    <row r="185" spans="1:8" ht="15">
      <c r="A185">
        <v>3124</v>
      </c>
      <c r="B185" t="s">
        <v>404</v>
      </c>
      <c r="C185" t="s">
        <v>405</v>
      </c>
      <c r="E185">
        <v>10</v>
      </c>
      <c r="F185" t="s">
        <v>25</v>
      </c>
      <c r="G185" t="s">
        <v>26</v>
      </c>
      <c r="H185">
        <v>99449</v>
      </c>
    </row>
    <row r="186" spans="1:8" ht="15">
      <c r="A186">
        <v>3135</v>
      </c>
      <c r="B186" t="s">
        <v>404</v>
      </c>
      <c r="C186" t="s">
        <v>406</v>
      </c>
      <c r="E186">
        <v>9</v>
      </c>
      <c r="F186" t="s">
        <v>25</v>
      </c>
      <c r="G186" t="s">
        <v>26</v>
      </c>
      <c r="H186">
        <v>99447</v>
      </c>
    </row>
    <row r="187" spans="1:8" ht="15">
      <c r="A187">
        <v>3146</v>
      </c>
      <c r="B187" t="s">
        <v>407</v>
      </c>
      <c r="C187" t="s">
        <v>173</v>
      </c>
      <c r="D187" t="s">
        <v>134</v>
      </c>
      <c r="E187">
        <v>7</v>
      </c>
      <c r="F187" t="s">
        <v>78</v>
      </c>
      <c r="G187" t="s">
        <v>31</v>
      </c>
      <c r="H187">
        <v>71815</v>
      </c>
    </row>
    <row r="188" spans="1:8" ht="15">
      <c r="A188">
        <v>3157</v>
      </c>
      <c r="B188" t="s">
        <v>408</v>
      </c>
      <c r="C188" t="s">
        <v>23</v>
      </c>
      <c r="D188" t="s">
        <v>48</v>
      </c>
      <c r="E188">
        <v>11</v>
      </c>
      <c r="F188" t="s">
        <v>66</v>
      </c>
      <c r="G188" t="s">
        <v>39</v>
      </c>
      <c r="H188">
        <v>40353</v>
      </c>
    </row>
    <row r="189" spans="1:8" ht="15">
      <c r="A189">
        <v>3168</v>
      </c>
      <c r="B189" t="s">
        <v>409</v>
      </c>
      <c r="C189" t="s">
        <v>57</v>
      </c>
      <c r="D189" t="s">
        <v>299</v>
      </c>
      <c r="E189">
        <v>7</v>
      </c>
      <c r="F189" t="s">
        <v>25</v>
      </c>
      <c r="G189" t="s">
        <v>26</v>
      </c>
      <c r="H189">
        <v>68359</v>
      </c>
    </row>
    <row r="190" spans="1:8" ht="15">
      <c r="A190">
        <v>3179</v>
      </c>
      <c r="B190" t="s">
        <v>410</v>
      </c>
      <c r="C190" t="s">
        <v>315</v>
      </c>
      <c r="D190" t="s">
        <v>289</v>
      </c>
      <c r="E190">
        <v>10</v>
      </c>
      <c r="F190" t="s">
        <v>38</v>
      </c>
      <c r="G190" t="s">
        <v>39</v>
      </c>
      <c r="H190">
        <v>104382</v>
      </c>
    </row>
    <row r="191" spans="1:8" ht="15">
      <c r="A191">
        <v>3190</v>
      </c>
      <c r="B191" t="s">
        <v>411</v>
      </c>
      <c r="C191" t="s">
        <v>157</v>
      </c>
      <c r="D191" t="s">
        <v>412</v>
      </c>
      <c r="E191">
        <v>9</v>
      </c>
      <c r="F191" t="s">
        <v>115</v>
      </c>
      <c r="G191" t="s">
        <v>26</v>
      </c>
      <c r="H191">
        <v>49540</v>
      </c>
    </row>
    <row r="192" spans="1:8" ht="15">
      <c r="A192">
        <v>3201</v>
      </c>
      <c r="B192" t="s">
        <v>413</v>
      </c>
      <c r="C192" t="s">
        <v>288</v>
      </c>
      <c r="D192" t="s">
        <v>414</v>
      </c>
      <c r="E192">
        <v>10</v>
      </c>
      <c r="F192" t="s">
        <v>115</v>
      </c>
      <c r="G192" t="s">
        <v>26</v>
      </c>
      <c r="H192">
        <v>26251</v>
      </c>
    </row>
    <row r="193" spans="1:8" ht="15">
      <c r="A193">
        <v>3212</v>
      </c>
      <c r="B193" t="s">
        <v>415</v>
      </c>
      <c r="C193" t="s">
        <v>416</v>
      </c>
      <c r="D193" t="s">
        <v>417</v>
      </c>
      <c r="E193">
        <v>9</v>
      </c>
      <c r="F193" t="s">
        <v>78</v>
      </c>
      <c r="G193" t="s">
        <v>31</v>
      </c>
      <c r="H193">
        <v>29522</v>
      </c>
    </row>
    <row r="194" spans="1:8" ht="15">
      <c r="A194">
        <v>3223</v>
      </c>
      <c r="B194" t="s">
        <v>418</v>
      </c>
      <c r="C194" t="s">
        <v>138</v>
      </c>
      <c r="D194" t="s">
        <v>24</v>
      </c>
      <c r="E194">
        <v>11</v>
      </c>
      <c r="F194" t="s">
        <v>38</v>
      </c>
      <c r="G194" t="s">
        <v>39</v>
      </c>
      <c r="H194">
        <v>48629</v>
      </c>
    </row>
    <row r="195" spans="1:8" ht="15">
      <c r="A195">
        <v>3234</v>
      </c>
      <c r="B195" t="s">
        <v>419</v>
      </c>
      <c r="C195" t="s">
        <v>103</v>
      </c>
      <c r="D195" t="s">
        <v>283</v>
      </c>
      <c r="E195">
        <v>10</v>
      </c>
      <c r="F195" t="s">
        <v>115</v>
      </c>
      <c r="G195" t="s">
        <v>26</v>
      </c>
      <c r="H195">
        <v>25905</v>
      </c>
    </row>
    <row r="196" spans="1:8" ht="15">
      <c r="A196">
        <v>3245</v>
      </c>
      <c r="B196" t="s">
        <v>420</v>
      </c>
      <c r="C196" t="s">
        <v>421</v>
      </c>
      <c r="D196" t="s">
        <v>24</v>
      </c>
      <c r="E196">
        <v>11</v>
      </c>
      <c r="F196" t="s">
        <v>292</v>
      </c>
      <c r="G196" t="s">
        <v>136</v>
      </c>
      <c r="H196">
        <v>14309</v>
      </c>
    </row>
    <row r="197" spans="1:8" ht="15">
      <c r="A197">
        <v>3256</v>
      </c>
      <c r="B197" t="s">
        <v>422</v>
      </c>
      <c r="C197" t="s">
        <v>367</v>
      </c>
      <c r="D197" t="s">
        <v>423</v>
      </c>
      <c r="E197">
        <v>11</v>
      </c>
      <c r="F197" t="s">
        <v>52</v>
      </c>
      <c r="G197" t="s">
        <v>53</v>
      </c>
      <c r="H197">
        <v>81756</v>
      </c>
    </row>
    <row r="198" spans="1:8" ht="15">
      <c r="A198">
        <v>3267</v>
      </c>
      <c r="B198" t="s">
        <v>424</v>
      </c>
      <c r="C198" t="s">
        <v>260</v>
      </c>
      <c r="D198" t="s">
        <v>61</v>
      </c>
      <c r="E198">
        <v>8</v>
      </c>
      <c r="F198" t="s">
        <v>179</v>
      </c>
      <c r="G198" t="s">
        <v>26</v>
      </c>
      <c r="H198">
        <v>50061</v>
      </c>
    </row>
    <row r="199" spans="1:8" ht="15">
      <c r="A199">
        <v>3278</v>
      </c>
      <c r="B199" t="s">
        <v>425</v>
      </c>
      <c r="C199" t="s">
        <v>68</v>
      </c>
      <c r="D199" t="s">
        <v>272</v>
      </c>
      <c r="E199">
        <v>11</v>
      </c>
      <c r="F199" t="s">
        <v>25</v>
      </c>
      <c r="G199" t="s">
        <v>26</v>
      </c>
      <c r="H199">
        <v>71353</v>
      </c>
    </row>
    <row r="200" spans="1:8" ht="15">
      <c r="A200">
        <v>3289</v>
      </c>
      <c r="B200" t="s">
        <v>426</v>
      </c>
      <c r="C200" t="s">
        <v>117</v>
      </c>
      <c r="D200" t="s">
        <v>281</v>
      </c>
      <c r="E200">
        <v>10</v>
      </c>
      <c r="F200" t="s">
        <v>38</v>
      </c>
      <c r="G200" t="s">
        <v>39</v>
      </c>
      <c r="H200">
        <v>32052</v>
      </c>
    </row>
    <row r="201" spans="1:8" ht="15">
      <c r="A201">
        <v>3300</v>
      </c>
      <c r="B201" t="s">
        <v>427</v>
      </c>
      <c r="C201" t="s">
        <v>68</v>
      </c>
      <c r="D201" t="s">
        <v>65</v>
      </c>
      <c r="E201">
        <v>9</v>
      </c>
      <c r="F201" t="s">
        <v>45</v>
      </c>
      <c r="G201" t="s">
        <v>17</v>
      </c>
      <c r="H201">
        <v>35840</v>
      </c>
    </row>
    <row r="202" spans="1:8" ht="15">
      <c r="A202">
        <v>3311</v>
      </c>
      <c r="B202" t="s">
        <v>428</v>
      </c>
      <c r="C202" t="s">
        <v>68</v>
      </c>
      <c r="D202" t="s">
        <v>61</v>
      </c>
      <c r="E202">
        <v>11</v>
      </c>
      <c r="F202" t="s">
        <v>115</v>
      </c>
      <c r="G202" t="s">
        <v>26</v>
      </c>
      <c r="H202">
        <v>18837</v>
      </c>
    </row>
    <row r="203" spans="1:8" ht="15">
      <c r="A203">
        <v>3322</v>
      </c>
      <c r="B203" t="s">
        <v>429</v>
      </c>
      <c r="C203" t="s">
        <v>157</v>
      </c>
      <c r="D203" t="s">
        <v>61</v>
      </c>
      <c r="E203">
        <v>11</v>
      </c>
      <c r="F203" t="s">
        <v>101</v>
      </c>
      <c r="G203" t="s">
        <v>53</v>
      </c>
      <c r="H203">
        <v>79548</v>
      </c>
    </row>
    <row r="204" spans="1:8" ht="15">
      <c r="A204">
        <v>3333</v>
      </c>
      <c r="B204" t="s">
        <v>430</v>
      </c>
      <c r="C204" t="s">
        <v>245</v>
      </c>
      <c r="D204" t="s">
        <v>143</v>
      </c>
      <c r="E204">
        <v>7</v>
      </c>
      <c r="F204" t="s">
        <v>52</v>
      </c>
      <c r="G204" t="s">
        <v>53</v>
      </c>
      <c r="H204">
        <v>74952</v>
      </c>
    </row>
    <row r="205" spans="1:8" ht="15">
      <c r="A205">
        <v>3344</v>
      </c>
      <c r="B205" t="s">
        <v>431</v>
      </c>
      <c r="C205" t="s">
        <v>397</v>
      </c>
      <c r="D205" t="s">
        <v>94</v>
      </c>
      <c r="E205">
        <v>10</v>
      </c>
      <c r="F205" t="s">
        <v>115</v>
      </c>
      <c r="G205" t="s">
        <v>26</v>
      </c>
      <c r="H205">
        <v>26126</v>
      </c>
    </row>
    <row r="206" spans="1:8" ht="15">
      <c r="A206">
        <v>3355</v>
      </c>
      <c r="B206" t="s">
        <v>432</v>
      </c>
      <c r="C206" t="s">
        <v>228</v>
      </c>
      <c r="D206" t="s">
        <v>120</v>
      </c>
      <c r="E206">
        <v>11</v>
      </c>
      <c r="F206" t="s">
        <v>433</v>
      </c>
      <c r="G206" t="s">
        <v>39</v>
      </c>
      <c r="H206">
        <v>52175</v>
      </c>
    </row>
    <row r="207" spans="1:8" ht="15">
      <c r="A207">
        <v>3366</v>
      </c>
      <c r="B207" t="s">
        <v>434</v>
      </c>
      <c r="C207" t="s">
        <v>68</v>
      </c>
      <c r="D207" t="s">
        <v>80</v>
      </c>
      <c r="E207">
        <v>9</v>
      </c>
      <c r="F207" t="s">
        <v>115</v>
      </c>
      <c r="G207" t="s">
        <v>26</v>
      </c>
      <c r="H207">
        <v>25764</v>
      </c>
    </row>
    <row r="208" spans="1:8" ht="15">
      <c r="A208">
        <v>3377</v>
      </c>
      <c r="B208" t="s">
        <v>435</v>
      </c>
      <c r="C208" t="s">
        <v>421</v>
      </c>
      <c r="D208" t="s">
        <v>61</v>
      </c>
      <c r="E208">
        <v>10</v>
      </c>
      <c r="F208" t="s">
        <v>25</v>
      </c>
      <c r="G208" t="s">
        <v>26</v>
      </c>
      <c r="H208">
        <v>48309</v>
      </c>
    </row>
    <row r="209" spans="1:8" ht="15">
      <c r="A209">
        <v>3388</v>
      </c>
      <c r="B209" t="s">
        <v>436</v>
      </c>
      <c r="C209" t="s">
        <v>173</v>
      </c>
      <c r="D209" t="s">
        <v>316</v>
      </c>
      <c r="E209">
        <v>10</v>
      </c>
      <c r="F209" t="s">
        <v>191</v>
      </c>
      <c r="G209" t="s">
        <v>17</v>
      </c>
      <c r="H209">
        <v>24144</v>
      </c>
    </row>
    <row r="210" spans="1:8" ht="15">
      <c r="A210">
        <v>3399</v>
      </c>
      <c r="B210" t="s">
        <v>437</v>
      </c>
      <c r="C210" t="s">
        <v>77</v>
      </c>
      <c r="D210" t="s">
        <v>438</v>
      </c>
      <c r="E210">
        <v>10</v>
      </c>
      <c r="F210" t="s">
        <v>191</v>
      </c>
      <c r="G210" t="s">
        <v>17</v>
      </c>
      <c r="H210">
        <v>24145</v>
      </c>
    </row>
    <row r="211" spans="1:8" ht="15">
      <c r="A211">
        <v>3410</v>
      </c>
      <c r="B211" t="s">
        <v>439</v>
      </c>
      <c r="C211" t="s">
        <v>70</v>
      </c>
      <c r="D211" t="s">
        <v>24</v>
      </c>
      <c r="E211">
        <v>8</v>
      </c>
      <c r="F211" t="s">
        <v>115</v>
      </c>
      <c r="G211" t="s">
        <v>26</v>
      </c>
      <c r="H211">
        <v>47101</v>
      </c>
    </row>
    <row r="212" spans="1:8" ht="15">
      <c r="A212">
        <v>3421</v>
      </c>
      <c r="B212" t="s">
        <v>439</v>
      </c>
      <c r="C212" t="s">
        <v>126</v>
      </c>
      <c r="D212" t="s">
        <v>267</v>
      </c>
      <c r="E212">
        <v>9</v>
      </c>
      <c r="F212" t="s">
        <v>211</v>
      </c>
      <c r="G212" t="s">
        <v>26</v>
      </c>
      <c r="H212">
        <v>32107</v>
      </c>
    </row>
    <row r="213" spans="1:8" ht="15">
      <c r="A213">
        <v>3432</v>
      </c>
      <c r="B213" t="s">
        <v>439</v>
      </c>
      <c r="C213" t="s">
        <v>23</v>
      </c>
      <c r="D213" t="s">
        <v>440</v>
      </c>
      <c r="E213">
        <v>7</v>
      </c>
      <c r="F213" t="s">
        <v>78</v>
      </c>
      <c r="G213" t="s">
        <v>31</v>
      </c>
      <c r="H213">
        <v>71822</v>
      </c>
    </row>
    <row r="214" spans="1:8" ht="15">
      <c r="A214">
        <v>3443</v>
      </c>
      <c r="B214" t="s">
        <v>441</v>
      </c>
      <c r="C214" t="s">
        <v>77</v>
      </c>
      <c r="D214" t="s">
        <v>94</v>
      </c>
      <c r="E214">
        <v>8</v>
      </c>
      <c r="F214" t="s">
        <v>327</v>
      </c>
      <c r="G214" t="s">
        <v>26</v>
      </c>
      <c r="H214">
        <v>33657</v>
      </c>
    </row>
    <row r="215" spans="1:8" ht="15">
      <c r="A215">
        <v>3454</v>
      </c>
      <c r="B215" t="s">
        <v>442</v>
      </c>
      <c r="C215" t="s">
        <v>198</v>
      </c>
      <c r="D215" t="s">
        <v>166</v>
      </c>
      <c r="E215">
        <v>8</v>
      </c>
      <c r="F215" t="s">
        <v>83</v>
      </c>
      <c r="G215" t="s">
        <v>31</v>
      </c>
      <c r="H215">
        <v>51003</v>
      </c>
    </row>
    <row r="216" spans="1:8" ht="15">
      <c r="A216">
        <v>3465</v>
      </c>
      <c r="B216" t="s">
        <v>443</v>
      </c>
      <c r="C216" t="s">
        <v>68</v>
      </c>
      <c r="D216" t="s">
        <v>48</v>
      </c>
      <c r="E216">
        <v>7</v>
      </c>
      <c r="F216" t="s">
        <v>75</v>
      </c>
      <c r="G216" t="s">
        <v>39</v>
      </c>
      <c r="H216">
        <v>72558</v>
      </c>
    </row>
    <row r="217" spans="1:8" ht="15">
      <c r="A217">
        <v>3476</v>
      </c>
      <c r="B217" t="s">
        <v>444</v>
      </c>
      <c r="C217" t="s">
        <v>117</v>
      </c>
      <c r="D217" t="s">
        <v>61</v>
      </c>
      <c r="E217">
        <v>7</v>
      </c>
      <c r="F217" t="s">
        <v>445</v>
      </c>
      <c r="G217" t="s">
        <v>17</v>
      </c>
      <c r="H217">
        <v>69505</v>
      </c>
    </row>
    <row r="218" spans="1:8" ht="15">
      <c r="A218">
        <v>3487</v>
      </c>
      <c r="B218" t="s">
        <v>446</v>
      </c>
      <c r="C218" t="s">
        <v>96</v>
      </c>
      <c r="D218" t="s">
        <v>281</v>
      </c>
      <c r="E218">
        <v>9</v>
      </c>
      <c r="F218" t="s">
        <v>115</v>
      </c>
      <c r="G218" t="s">
        <v>26</v>
      </c>
      <c r="H218">
        <v>25572</v>
      </c>
    </row>
    <row r="219" spans="1:8" ht="15">
      <c r="A219">
        <v>3498</v>
      </c>
      <c r="B219" t="s">
        <v>447</v>
      </c>
      <c r="C219" t="s">
        <v>448</v>
      </c>
      <c r="D219" t="s">
        <v>24</v>
      </c>
      <c r="E219">
        <v>8</v>
      </c>
      <c r="F219" t="s">
        <v>25</v>
      </c>
      <c r="G219" t="s">
        <v>26</v>
      </c>
      <c r="H219">
        <v>77521</v>
      </c>
    </row>
    <row r="220" spans="1:8" ht="15">
      <c r="A220">
        <v>3509</v>
      </c>
      <c r="B220" t="s">
        <v>449</v>
      </c>
      <c r="C220" t="s">
        <v>73</v>
      </c>
      <c r="D220" t="s">
        <v>74</v>
      </c>
      <c r="E220">
        <v>11</v>
      </c>
      <c r="F220" t="s">
        <v>450</v>
      </c>
      <c r="G220" t="s">
        <v>39</v>
      </c>
      <c r="H220">
        <v>81963</v>
      </c>
    </row>
    <row r="221" spans="1:8" ht="15">
      <c r="A221">
        <v>3520</v>
      </c>
      <c r="B221" t="s">
        <v>451</v>
      </c>
      <c r="C221" t="s">
        <v>403</v>
      </c>
      <c r="D221" t="s">
        <v>187</v>
      </c>
      <c r="E221">
        <v>8</v>
      </c>
      <c r="F221" t="s">
        <v>248</v>
      </c>
      <c r="G221" t="s">
        <v>26</v>
      </c>
      <c r="H221">
        <v>52938</v>
      </c>
    </row>
    <row r="222" spans="1:8" ht="15">
      <c r="A222">
        <v>3531</v>
      </c>
      <c r="B222" t="s">
        <v>452</v>
      </c>
      <c r="C222" t="s">
        <v>96</v>
      </c>
      <c r="D222" t="s">
        <v>58</v>
      </c>
      <c r="E222">
        <v>7</v>
      </c>
      <c r="F222" t="s">
        <v>135</v>
      </c>
      <c r="G222" t="s">
        <v>136</v>
      </c>
      <c r="H222">
        <v>113183</v>
      </c>
    </row>
    <row r="223" spans="1:8" ht="15">
      <c r="A223">
        <v>3542</v>
      </c>
      <c r="B223" t="s">
        <v>453</v>
      </c>
      <c r="C223" t="s">
        <v>278</v>
      </c>
      <c r="D223" t="s">
        <v>134</v>
      </c>
      <c r="E223">
        <v>8</v>
      </c>
      <c r="F223" t="s">
        <v>83</v>
      </c>
      <c r="G223" t="s">
        <v>31</v>
      </c>
      <c r="H223">
        <v>51042</v>
      </c>
    </row>
    <row r="224" spans="1:8" ht="15">
      <c r="A224">
        <v>3553</v>
      </c>
      <c r="B224" t="s">
        <v>454</v>
      </c>
      <c r="C224" t="s">
        <v>23</v>
      </c>
      <c r="D224" t="s">
        <v>190</v>
      </c>
      <c r="E224">
        <v>10</v>
      </c>
      <c r="F224" t="s">
        <v>25</v>
      </c>
      <c r="G224" t="s">
        <v>26</v>
      </c>
      <c r="H224">
        <v>48369</v>
      </c>
    </row>
    <row r="225" spans="1:8" ht="15">
      <c r="A225">
        <v>3564</v>
      </c>
      <c r="B225" t="s">
        <v>455</v>
      </c>
      <c r="C225" t="s">
        <v>397</v>
      </c>
      <c r="D225" t="s">
        <v>48</v>
      </c>
      <c r="E225">
        <v>10</v>
      </c>
      <c r="F225" t="s">
        <v>101</v>
      </c>
      <c r="G225" t="s">
        <v>53</v>
      </c>
      <c r="H225">
        <v>32803</v>
      </c>
    </row>
    <row r="226" spans="1:8" ht="15">
      <c r="A226">
        <v>3575</v>
      </c>
      <c r="B226" t="s">
        <v>456</v>
      </c>
      <c r="C226" t="s">
        <v>123</v>
      </c>
      <c r="D226" t="s">
        <v>289</v>
      </c>
      <c r="E226">
        <v>8</v>
      </c>
      <c r="F226" t="s">
        <v>457</v>
      </c>
      <c r="G226" t="s">
        <v>87</v>
      </c>
      <c r="H226">
        <v>99859</v>
      </c>
    </row>
    <row r="227" spans="1:8" ht="15">
      <c r="A227">
        <v>3586</v>
      </c>
      <c r="B227" t="s">
        <v>458</v>
      </c>
      <c r="C227" t="s">
        <v>96</v>
      </c>
      <c r="D227" t="s">
        <v>299</v>
      </c>
      <c r="E227">
        <v>9</v>
      </c>
      <c r="F227" t="s">
        <v>115</v>
      </c>
      <c r="G227" t="s">
        <v>26</v>
      </c>
      <c r="H227">
        <v>25766</v>
      </c>
    </row>
    <row r="228" spans="1:8" ht="15">
      <c r="A228">
        <v>3597</v>
      </c>
      <c r="B228" t="s">
        <v>459</v>
      </c>
      <c r="C228" t="s">
        <v>126</v>
      </c>
      <c r="D228" t="s">
        <v>460</v>
      </c>
      <c r="E228">
        <v>9</v>
      </c>
      <c r="F228" t="s">
        <v>25</v>
      </c>
      <c r="G228" t="s">
        <v>26</v>
      </c>
      <c r="H228">
        <v>50450</v>
      </c>
    </row>
    <row r="229" spans="1:8" ht="15">
      <c r="A229">
        <v>3608</v>
      </c>
      <c r="B229" t="s">
        <v>461</v>
      </c>
      <c r="C229" t="s">
        <v>146</v>
      </c>
      <c r="D229" t="s">
        <v>462</v>
      </c>
      <c r="E229">
        <v>9</v>
      </c>
      <c r="F229" t="s">
        <v>115</v>
      </c>
      <c r="G229" t="s">
        <v>26</v>
      </c>
      <c r="H229">
        <v>25581</v>
      </c>
    </row>
    <row r="230" spans="1:8" ht="15">
      <c r="A230">
        <v>3619</v>
      </c>
      <c r="B230" t="s">
        <v>463</v>
      </c>
      <c r="C230" t="s">
        <v>77</v>
      </c>
      <c r="D230" t="s">
        <v>65</v>
      </c>
      <c r="E230">
        <v>11</v>
      </c>
      <c r="F230" t="s">
        <v>115</v>
      </c>
      <c r="G230" t="s">
        <v>26</v>
      </c>
      <c r="H230">
        <v>26810</v>
      </c>
    </row>
    <row r="231" spans="1:8" ht="15">
      <c r="A231">
        <v>3630</v>
      </c>
      <c r="B231" t="s">
        <v>464</v>
      </c>
      <c r="C231" t="s">
        <v>319</v>
      </c>
      <c r="D231" t="s">
        <v>289</v>
      </c>
      <c r="E231">
        <v>11</v>
      </c>
      <c r="F231" t="s">
        <v>115</v>
      </c>
      <c r="G231" t="s">
        <v>26</v>
      </c>
      <c r="H231">
        <v>18853</v>
      </c>
    </row>
    <row r="232" spans="1:8" ht="15">
      <c r="A232">
        <v>3641</v>
      </c>
      <c r="B232" t="s">
        <v>465</v>
      </c>
      <c r="C232" t="s">
        <v>57</v>
      </c>
      <c r="D232" t="s">
        <v>182</v>
      </c>
      <c r="E232">
        <v>11</v>
      </c>
      <c r="F232" t="s">
        <v>115</v>
      </c>
      <c r="G232" t="s">
        <v>26</v>
      </c>
      <c r="H232">
        <v>14918</v>
      </c>
    </row>
    <row r="233" spans="1:8" ht="15">
      <c r="A233">
        <v>3652</v>
      </c>
      <c r="B233" t="s">
        <v>466</v>
      </c>
      <c r="C233" t="s">
        <v>68</v>
      </c>
      <c r="D233" t="s">
        <v>274</v>
      </c>
      <c r="E233">
        <v>7</v>
      </c>
      <c r="F233" t="s">
        <v>25</v>
      </c>
      <c r="G233" t="s">
        <v>26</v>
      </c>
      <c r="H233">
        <v>68366</v>
      </c>
    </row>
    <row r="234" spans="1:8" ht="15">
      <c r="A234">
        <v>3663</v>
      </c>
      <c r="B234" t="s">
        <v>467</v>
      </c>
      <c r="C234" t="s">
        <v>77</v>
      </c>
      <c r="D234" t="s">
        <v>24</v>
      </c>
      <c r="E234">
        <v>10</v>
      </c>
      <c r="F234" t="s">
        <v>115</v>
      </c>
      <c r="G234" t="s">
        <v>26</v>
      </c>
      <c r="H234">
        <v>26327</v>
      </c>
    </row>
    <row r="235" spans="1:8" ht="15">
      <c r="A235">
        <v>3674</v>
      </c>
      <c r="B235" t="s">
        <v>468</v>
      </c>
      <c r="C235" t="s">
        <v>109</v>
      </c>
      <c r="D235" t="s">
        <v>24</v>
      </c>
      <c r="E235">
        <v>9</v>
      </c>
      <c r="F235" t="s">
        <v>135</v>
      </c>
      <c r="G235" t="s">
        <v>136</v>
      </c>
      <c r="H235">
        <v>29525</v>
      </c>
    </row>
    <row r="236" spans="1:8" ht="15">
      <c r="A236">
        <v>3685</v>
      </c>
      <c r="B236" t="s">
        <v>469</v>
      </c>
      <c r="C236" t="s">
        <v>55</v>
      </c>
      <c r="D236" t="s">
        <v>414</v>
      </c>
      <c r="E236">
        <v>7</v>
      </c>
      <c r="F236" t="s">
        <v>243</v>
      </c>
      <c r="G236" t="s">
        <v>87</v>
      </c>
      <c r="H236">
        <v>74719</v>
      </c>
    </row>
    <row r="237" spans="1:8" ht="15">
      <c r="A237">
        <v>3696</v>
      </c>
      <c r="B237" t="s">
        <v>470</v>
      </c>
      <c r="C237" t="s">
        <v>250</v>
      </c>
      <c r="D237" t="s">
        <v>471</v>
      </c>
      <c r="E237">
        <v>10</v>
      </c>
      <c r="F237" t="s">
        <v>38</v>
      </c>
      <c r="G237" t="s">
        <v>39</v>
      </c>
      <c r="H237">
        <v>30330</v>
      </c>
    </row>
    <row r="238" spans="1:8" ht="15">
      <c r="A238">
        <v>3707</v>
      </c>
      <c r="B238" t="s">
        <v>472</v>
      </c>
      <c r="C238" t="s">
        <v>228</v>
      </c>
      <c r="D238" t="s">
        <v>120</v>
      </c>
      <c r="E238">
        <v>7</v>
      </c>
      <c r="F238" t="s">
        <v>78</v>
      </c>
      <c r="G238" t="s">
        <v>31</v>
      </c>
      <c r="H238">
        <v>71825</v>
      </c>
    </row>
    <row r="239" spans="1:8" ht="15">
      <c r="A239">
        <v>3718</v>
      </c>
      <c r="B239" t="s">
        <v>473</v>
      </c>
      <c r="C239" t="s">
        <v>55</v>
      </c>
      <c r="D239" t="s">
        <v>160</v>
      </c>
      <c r="E239">
        <v>7</v>
      </c>
      <c r="F239" t="s">
        <v>78</v>
      </c>
      <c r="G239" t="s">
        <v>31</v>
      </c>
      <c r="H239">
        <v>71826</v>
      </c>
    </row>
    <row r="240" spans="1:8" ht="15">
      <c r="A240">
        <v>3729</v>
      </c>
      <c r="B240" t="s">
        <v>474</v>
      </c>
      <c r="C240" t="s">
        <v>288</v>
      </c>
      <c r="D240" t="s">
        <v>289</v>
      </c>
      <c r="E240">
        <v>11</v>
      </c>
      <c r="F240" t="s">
        <v>151</v>
      </c>
      <c r="G240" t="s">
        <v>53</v>
      </c>
      <c r="H240">
        <v>44476</v>
      </c>
    </row>
    <row r="241" spans="1:8" ht="15">
      <c r="A241">
        <v>3740</v>
      </c>
      <c r="B241" t="s">
        <v>475</v>
      </c>
      <c r="C241" t="s">
        <v>448</v>
      </c>
      <c r="D241" t="s">
        <v>61</v>
      </c>
      <c r="E241">
        <v>8</v>
      </c>
      <c r="F241" t="s">
        <v>45</v>
      </c>
      <c r="G241" t="s">
        <v>17</v>
      </c>
      <c r="H241">
        <v>38821</v>
      </c>
    </row>
    <row r="242" spans="1:8" ht="15">
      <c r="A242">
        <v>3751</v>
      </c>
      <c r="B242" t="s">
        <v>476</v>
      </c>
      <c r="C242" t="s">
        <v>263</v>
      </c>
      <c r="D242" t="s">
        <v>477</v>
      </c>
      <c r="E242">
        <v>10</v>
      </c>
      <c r="F242" t="s">
        <v>38</v>
      </c>
      <c r="G242" t="s">
        <v>39</v>
      </c>
      <c r="H242">
        <v>81576</v>
      </c>
    </row>
    <row r="243" spans="1:8" ht="15">
      <c r="A243">
        <v>3762</v>
      </c>
      <c r="B243" t="s">
        <v>478</v>
      </c>
      <c r="C243" t="s">
        <v>254</v>
      </c>
      <c r="D243" t="s">
        <v>80</v>
      </c>
      <c r="E243">
        <v>11</v>
      </c>
      <c r="F243" t="s">
        <v>115</v>
      </c>
      <c r="G243" t="s">
        <v>26</v>
      </c>
      <c r="H243">
        <v>26811</v>
      </c>
    </row>
    <row r="244" spans="1:8" ht="15">
      <c r="A244">
        <v>3773</v>
      </c>
      <c r="B244" t="s">
        <v>479</v>
      </c>
      <c r="C244" t="s">
        <v>15</v>
      </c>
      <c r="D244" t="s">
        <v>480</v>
      </c>
      <c r="E244">
        <v>11</v>
      </c>
      <c r="F244" t="s">
        <v>481</v>
      </c>
      <c r="G244" t="s">
        <v>87</v>
      </c>
      <c r="H244">
        <v>12353</v>
      </c>
    </row>
    <row r="245" spans="1:8" ht="15">
      <c r="A245">
        <v>3784</v>
      </c>
      <c r="B245" t="s">
        <v>482</v>
      </c>
      <c r="C245" t="s">
        <v>119</v>
      </c>
      <c r="D245" t="s">
        <v>74</v>
      </c>
      <c r="E245">
        <v>7</v>
      </c>
      <c r="F245" t="s">
        <v>243</v>
      </c>
      <c r="G245" t="s">
        <v>87</v>
      </c>
      <c r="H245">
        <v>74463</v>
      </c>
    </row>
    <row r="246" spans="1:8" ht="15">
      <c r="A246">
        <v>3795</v>
      </c>
      <c r="B246" t="s">
        <v>483</v>
      </c>
      <c r="C246" t="s">
        <v>365</v>
      </c>
      <c r="D246" t="s">
        <v>484</v>
      </c>
      <c r="E246">
        <v>9</v>
      </c>
      <c r="F246" t="s">
        <v>115</v>
      </c>
      <c r="G246" t="s">
        <v>26</v>
      </c>
      <c r="H246">
        <v>25768</v>
      </c>
    </row>
    <row r="247" spans="1:8" ht="15">
      <c r="A247">
        <v>3806</v>
      </c>
      <c r="B247" t="s">
        <v>485</v>
      </c>
      <c r="C247" t="s">
        <v>70</v>
      </c>
      <c r="D247" t="s">
        <v>111</v>
      </c>
      <c r="E247">
        <v>7</v>
      </c>
      <c r="F247" t="s">
        <v>486</v>
      </c>
      <c r="G247" t="s">
        <v>39</v>
      </c>
      <c r="H247">
        <v>79640</v>
      </c>
    </row>
    <row r="248" spans="1:8" ht="15">
      <c r="A248">
        <v>3817</v>
      </c>
      <c r="B248" t="s">
        <v>487</v>
      </c>
      <c r="C248" t="s">
        <v>126</v>
      </c>
      <c r="D248" t="s">
        <v>48</v>
      </c>
      <c r="E248">
        <v>9</v>
      </c>
      <c r="F248" t="s">
        <v>52</v>
      </c>
      <c r="G248" t="s">
        <v>53</v>
      </c>
      <c r="H248">
        <v>35436</v>
      </c>
    </row>
    <row r="249" spans="1:8" ht="15">
      <c r="A249">
        <v>3828</v>
      </c>
      <c r="B249" t="s">
        <v>487</v>
      </c>
      <c r="C249" t="s">
        <v>77</v>
      </c>
      <c r="D249" t="s">
        <v>283</v>
      </c>
      <c r="E249">
        <v>9</v>
      </c>
      <c r="F249" t="s">
        <v>78</v>
      </c>
      <c r="G249" t="s">
        <v>31</v>
      </c>
      <c r="H249">
        <v>36648</v>
      </c>
    </row>
    <row r="250" spans="1:8" ht="15">
      <c r="A250">
        <v>3839</v>
      </c>
      <c r="B250" t="s">
        <v>487</v>
      </c>
      <c r="C250" t="s">
        <v>77</v>
      </c>
      <c r="D250" t="s">
        <v>94</v>
      </c>
      <c r="E250">
        <v>10</v>
      </c>
      <c r="F250" t="s">
        <v>25</v>
      </c>
      <c r="G250" t="s">
        <v>26</v>
      </c>
      <c r="H250">
        <v>33593</v>
      </c>
    </row>
    <row r="251" spans="1:8" ht="15">
      <c r="A251">
        <v>3850</v>
      </c>
      <c r="B251" t="s">
        <v>488</v>
      </c>
      <c r="C251" t="s">
        <v>489</v>
      </c>
      <c r="D251" t="s">
        <v>289</v>
      </c>
      <c r="E251">
        <v>10</v>
      </c>
      <c r="F251" t="s">
        <v>83</v>
      </c>
      <c r="G251" t="s">
        <v>31</v>
      </c>
      <c r="H251">
        <v>34931</v>
      </c>
    </row>
    <row r="252" spans="1:8" ht="15">
      <c r="A252">
        <v>3861</v>
      </c>
      <c r="B252" t="s">
        <v>490</v>
      </c>
      <c r="C252" t="s">
        <v>103</v>
      </c>
      <c r="D252" t="s">
        <v>61</v>
      </c>
      <c r="E252">
        <v>10</v>
      </c>
      <c r="F252" t="s">
        <v>359</v>
      </c>
      <c r="G252" t="s">
        <v>31</v>
      </c>
      <c r="H252">
        <v>41018</v>
      </c>
    </row>
    <row r="253" spans="1:8" ht="15">
      <c r="A253">
        <v>3872</v>
      </c>
      <c r="B253" t="s">
        <v>491</v>
      </c>
      <c r="C253" t="s">
        <v>77</v>
      </c>
      <c r="D253" t="s">
        <v>94</v>
      </c>
      <c r="E253">
        <v>10</v>
      </c>
      <c r="F253" t="s">
        <v>161</v>
      </c>
      <c r="G253" t="s">
        <v>136</v>
      </c>
      <c r="H253">
        <v>106635</v>
      </c>
    </row>
    <row r="254" spans="1:8" ht="15">
      <c r="A254">
        <v>3883</v>
      </c>
      <c r="B254" t="s">
        <v>492</v>
      </c>
      <c r="C254" t="s">
        <v>109</v>
      </c>
      <c r="D254" t="s">
        <v>24</v>
      </c>
      <c r="E254">
        <v>9</v>
      </c>
      <c r="F254" t="s">
        <v>115</v>
      </c>
      <c r="G254" t="s">
        <v>26</v>
      </c>
      <c r="H254">
        <v>25593</v>
      </c>
    </row>
    <row r="255" spans="1:8" ht="15">
      <c r="A255">
        <v>3894</v>
      </c>
      <c r="B255" t="s">
        <v>493</v>
      </c>
      <c r="C255" t="s">
        <v>222</v>
      </c>
      <c r="D255" t="s">
        <v>16</v>
      </c>
      <c r="E255">
        <v>11</v>
      </c>
      <c r="F255" t="s">
        <v>97</v>
      </c>
      <c r="G255" t="s">
        <v>26</v>
      </c>
      <c r="H255">
        <v>28168</v>
      </c>
    </row>
    <row r="256" spans="1:8" ht="15">
      <c r="A256">
        <v>3905</v>
      </c>
      <c r="B256" t="s">
        <v>494</v>
      </c>
      <c r="C256" t="s">
        <v>189</v>
      </c>
      <c r="D256" t="s">
        <v>495</v>
      </c>
      <c r="E256">
        <v>8</v>
      </c>
      <c r="F256" t="s">
        <v>496</v>
      </c>
      <c r="G256" t="s">
        <v>87</v>
      </c>
      <c r="H256">
        <v>69192</v>
      </c>
    </row>
    <row r="257" spans="1:8" ht="15">
      <c r="A257">
        <v>3916</v>
      </c>
      <c r="B257" t="s">
        <v>497</v>
      </c>
      <c r="C257" t="s">
        <v>498</v>
      </c>
      <c r="D257" t="s">
        <v>166</v>
      </c>
      <c r="E257">
        <v>7</v>
      </c>
      <c r="F257" t="s">
        <v>151</v>
      </c>
      <c r="G257" t="s">
        <v>53</v>
      </c>
      <c r="H257">
        <v>75112</v>
      </c>
    </row>
    <row r="258" spans="1:8" ht="15">
      <c r="A258">
        <v>3927</v>
      </c>
      <c r="B258" t="s">
        <v>499</v>
      </c>
      <c r="C258" t="s">
        <v>500</v>
      </c>
      <c r="D258" t="s">
        <v>134</v>
      </c>
      <c r="E258">
        <v>9</v>
      </c>
      <c r="F258" t="s">
        <v>131</v>
      </c>
      <c r="G258" t="s">
        <v>53</v>
      </c>
      <c r="H258">
        <v>29471</v>
      </c>
    </row>
    <row r="259" spans="1:8" ht="15">
      <c r="A259">
        <v>3938</v>
      </c>
      <c r="B259" t="s">
        <v>501</v>
      </c>
      <c r="C259" t="s">
        <v>130</v>
      </c>
      <c r="D259" t="s">
        <v>440</v>
      </c>
      <c r="E259">
        <v>9</v>
      </c>
      <c r="F259" t="s">
        <v>38</v>
      </c>
      <c r="G259" t="s">
        <v>39</v>
      </c>
      <c r="H259">
        <v>71313</v>
      </c>
    </row>
    <row r="260" spans="1:8" ht="15">
      <c r="A260">
        <v>3949</v>
      </c>
      <c r="B260" t="s">
        <v>501</v>
      </c>
      <c r="C260" t="s">
        <v>286</v>
      </c>
      <c r="D260" t="s">
        <v>182</v>
      </c>
      <c r="E260">
        <v>9</v>
      </c>
      <c r="F260" t="s">
        <v>38</v>
      </c>
      <c r="G260" t="s">
        <v>39</v>
      </c>
      <c r="H260">
        <v>47760</v>
      </c>
    </row>
    <row r="261" spans="1:8" ht="15">
      <c r="A261">
        <v>3960</v>
      </c>
      <c r="B261" t="s">
        <v>502</v>
      </c>
      <c r="C261" t="s">
        <v>503</v>
      </c>
      <c r="D261" t="s">
        <v>504</v>
      </c>
      <c r="E261">
        <v>9</v>
      </c>
      <c r="F261" t="s">
        <v>505</v>
      </c>
      <c r="G261" t="s">
        <v>39</v>
      </c>
      <c r="H261">
        <v>33575</v>
      </c>
    </row>
    <row r="262" spans="1:8" ht="15">
      <c r="A262">
        <v>3971</v>
      </c>
      <c r="B262" t="s">
        <v>506</v>
      </c>
      <c r="C262" t="s">
        <v>68</v>
      </c>
      <c r="D262" t="s">
        <v>24</v>
      </c>
      <c r="E262">
        <v>9</v>
      </c>
      <c r="F262" t="s">
        <v>334</v>
      </c>
      <c r="G262" t="s">
        <v>136</v>
      </c>
      <c r="H262">
        <v>102109</v>
      </c>
    </row>
    <row r="263" spans="1:8" ht="15">
      <c r="A263">
        <v>3982</v>
      </c>
      <c r="B263" t="s">
        <v>507</v>
      </c>
      <c r="C263" t="s">
        <v>228</v>
      </c>
      <c r="D263" t="s">
        <v>289</v>
      </c>
      <c r="E263">
        <v>11</v>
      </c>
      <c r="F263" t="s">
        <v>38</v>
      </c>
      <c r="G263" t="s">
        <v>39</v>
      </c>
      <c r="H263">
        <v>71380</v>
      </c>
    </row>
    <row r="264" spans="1:8" ht="15">
      <c r="A264">
        <v>3993</v>
      </c>
      <c r="B264" t="s">
        <v>508</v>
      </c>
      <c r="C264" t="s">
        <v>23</v>
      </c>
      <c r="D264" t="s">
        <v>190</v>
      </c>
      <c r="E264">
        <v>11</v>
      </c>
      <c r="F264" t="s">
        <v>151</v>
      </c>
      <c r="G264" t="s">
        <v>53</v>
      </c>
      <c r="H264">
        <v>44463</v>
      </c>
    </row>
    <row r="265" spans="1:8" ht="15">
      <c r="A265">
        <v>4004</v>
      </c>
      <c r="B265" t="s">
        <v>509</v>
      </c>
      <c r="C265" t="s">
        <v>109</v>
      </c>
      <c r="D265" t="s">
        <v>341</v>
      </c>
      <c r="E265">
        <v>10</v>
      </c>
      <c r="F265" t="s">
        <v>25</v>
      </c>
      <c r="G265" t="s">
        <v>26</v>
      </c>
      <c r="H265">
        <v>34185</v>
      </c>
    </row>
    <row r="266" spans="1:8" ht="15">
      <c r="A266">
        <v>4015</v>
      </c>
      <c r="B266" t="s">
        <v>510</v>
      </c>
      <c r="C266" t="s">
        <v>215</v>
      </c>
      <c r="D266" t="s">
        <v>16</v>
      </c>
      <c r="E266">
        <v>7</v>
      </c>
      <c r="F266" t="s">
        <v>78</v>
      </c>
      <c r="G266" t="s">
        <v>31</v>
      </c>
      <c r="H266">
        <v>71830</v>
      </c>
    </row>
    <row r="267" spans="1:8" ht="15">
      <c r="A267">
        <v>4026</v>
      </c>
      <c r="B267" t="s">
        <v>511</v>
      </c>
      <c r="C267" t="s">
        <v>250</v>
      </c>
      <c r="D267" t="s">
        <v>24</v>
      </c>
      <c r="E267">
        <v>10</v>
      </c>
      <c r="F267" t="s">
        <v>25</v>
      </c>
      <c r="G267" t="s">
        <v>26</v>
      </c>
      <c r="H267">
        <v>48270</v>
      </c>
    </row>
    <row r="268" spans="1:8" ht="15">
      <c r="A268">
        <v>4037</v>
      </c>
      <c r="B268" t="s">
        <v>512</v>
      </c>
      <c r="C268" t="s">
        <v>47</v>
      </c>
      <c r="D268" t="s">
        <v>341</v>
      </c>
      <c r="E268">
        <v>7</v>
      </c>
      <c r="F268" t="s">
        <v>78</v>
      </c>
      <c r="G268" t="s">
        <v>31</v>
      </c>
      <c r="H268">
        <v>71832</v>
      </c>
    </row>
    <row r="269" spans="1:8" ht="15">
      <c r="A269">
        <v>4048</v>
      </c>
      <c r="B269" t="s">
        <v>513</v>
      </c>
      <c r="C269" t="s">
        <v>245</v>
      </c>
      <c r="D269" t="s">
        <v>281</v>
      </c>
      <c r="E269">
        <v>11</v>
      </c>
      <c r="F269" t="s">
        <v>38</v>
      </c>
      <c r="G269" t="s">
        <v>39</v>
      </c>
      <c r="H269">
        <v>49890</v>
      </c>
    </row>
    <row r="270" spans="1:8" ht="15">
      <c r="A270">
        <v>4059</v>
      </c>
      <c r="B270" t="s">
        <v>514</v>
      </c>
      <c r="C270" t="s">
        <v>515</v>
      </c>
      <c r="D270" t="s">
        <v>516</v>
      </c>
      <c r="E270">
        <v>11</v>
      </c>
      <c r="F270" t="s">
        <v>101</v>
      </c>
      <c r="G270" t="s">
        <v>53</v>
      </c>
      <c r="H270">
        <v>37358</v>
      </c>
    </row>
    <row r="271" spans="1:8" ht="15">
      <c r="A271">
        <v>4070</v>
      </c>
      <c r="B271" t="s">
        <v>517</v>
      </c>
      <c r="C271" t="s">
        <v>263</v>
      </c>
      <c r="D271" t="s">
        <v>94</v>
      </c>
      <c r="E271">
        <v>7</v>
      </c>
      <c r="F271" t="s">
        <v>45</v>
      </c>
      <c r="G271" t="s">
        <v>17</v>
      </c>
      <c r="H271">
        <v>69229</v>
      </c>
    </row>
    <row r="272" spans="1:8" ht="15">
      <c r="A272">
        <v>4081</v>
      </c>
      <c r="B272" t="s">
        <v>517</v>
      </c>
      <c r="C272" t="s">
        <v>103</v>
      </c>
      <c r="D272" t="s">
        <v>283</v>
      </c>
      <c r="E272">
        <v>7</v>
      </c>
      <c r="F272" t="s">
        <v>25</v>
      </c>
      <c r="G272" t="s">
        <v>26</v>
      </c>
      <c r="H272">
        <v>67394</v>
      </c>
    </row>
    <row r="273" spans="1:8" ht="15">
      <c r="A273">
        <v>4092</v>
      </c>
      <c r="B273" t="s">
        <v>517</v>
      </c>
      <c r="C273" t="s">
        <v>23</v>
      </c>
      <c r="D273" t="s">
        <v>190</v>
      </c>
      <c r="E273">
        <v>10</v>
      </c>
      <c r="F273" t="s">
        <v>334</v>
      </c>
      <c r="G273" t="s">
        <v>136</v>
      </c>
      <c r="H273">
        <v>82199</v>
      </c>
    </row>
    <row r="274" spans="1:8" ht="15">
      <c r="A274">
        <v>4103</v>
      </c>
      <c r="B274" t="s">
        <v>517</v>
      </c>
      <c r="C274" t="s">
        <v>23</v>
      </c>
      <c r="D274" t="s">
        <v>61</v>
      </c>
      <c r="E274">
        <v>8</v>
      </c>
      <c r="F274" t="s">
        <v>66</v>
      </c>
      <c r="G274" t="s">
        <v>39</v>
      </c>
      <c r="H274">
        <v>51171</v>
      </c>
    </row>
    <row r="275" spans="1:8" ht="15">
      <c r="A275">
        <v>4114</v>
      </c>
      <c r="B275" t="s">
        <v>518</v>
      </c>
      <c r="C275" t="s">
        <v>201</v>
      </c>
      <c r="D275" t="s">
        <v>94</v>
      </c>
      <c r="E275">
        <v>9</v>
      </c>
      <c r="F275" t="s">
        <v>519</v>
      </c>
      <c r="G275" t="s">
        <v>31</v>
      </c>
      <c r="H275">
        <v>64868</v>
      </c>
    </row>
    <row r="276" spans="1:8" ht="15">
      <c r="A276">
        <v>4125</v>
      </c>
      <c r="B276" t="s">
        <v>520</v>
      </c>
      <c r="C276" t="s">
        <v>421</v>
      </c>
      <c r="D276" t="s">
        <v>521</v>
      </c>
      <c r="E276">
        <v>8</v>
      </c>
      <c r="F276" t="s">
        <v>135</v>
      </c>
      <c r="G276" t="s">
        <v>136</v>
      </c>
      <c r="H276">
        <v>71112</v>
      </c>
    </row>
    <row r="277" spans="1:8" ht="15">
      <c r="A277">
        <v>4136</v>
      </c>
      <c r="B277" t="s">
        <v>522</v>
      </c>
      <c r="C277" t="s">
        <v>421</v>
      </c>
      <c r="D277" t="s">
        <v>61</v>
      </c>
      <c r="E277">
        <v>7</v>
      </c>
      <c r="F277" t="s">
        <v>115</v>
      </c>
      <c r="G277" t="s">
        <v>26</v>
      </c>
      <c r="H277">
        <v>96249</v>
      </c>
    </row>
    <row r="278" spans="1:8" ht="15">
      <c r="A278">
        <v>4147</v>
      </c>
      <c r="B278" t="s">
        <v>523</v>
      </c>
      <c r="C278" t="s">
        <v>228</v>
      </c>
      <c r="D278" t="s">
        <v>160</v>
      </c>
      <c r="E278">
        <v>11</v>
      </c>
      <c r="F278" t="s">
        <v>524</v>
      </c>
      <c r="G278" t="s">
        <v>17</v>
      </c>
      <c r="H278">
        <v>36172</v>
      </c>
    </row>
    <row r="279" spans="1:8" ht="15">
      <c r="A279">
        <v>4158</v>
      </c>
      <c r="B279" t="s">
        <v>525</v>
      </c>
      <c r="C279" t="s">
        <v>57</v>
      </c>
      <c r="D279" t="s">
        <v>143</v>
      </c>
      <c r="E279">
        <v>8</v>
      </c>
      <c r="F279" t="s">
        <v>38</v>
      </c>
      <c r="G279" t="s">
        <v>39</v>
      </c>
      <c r="H279">
        <v>125193</v>
      </c>
    </row>
    <row r="280" spans="1:8" ht="15">
      <c r="A280">
        <v>4169</v>
      </c>
      <c r="B280" t="s">
        <v>526</v>
      </c>
      <c r="C280" t="s">
        <v>57</v>
      </c>
      <c r="D280" t="s">
        <v>48</v>
      </c>
      <c r="E280">
        <v>10</v>
      </c>
      <c r="F280" t="s">
        <v>115</v>
      </c>
      <c r="G280" t="s">
        <v>26</v>
      </c>
      <c r="H280">
        <v>25910</v>
      </c>
    </row>
    <row r="281" spans="1:8" ht="15">
      <c r="A281">
        <v>4180</v>
      </c>
      <c r="B281" t="s">
        <v>527</v>
      </c>
      <c r="C281" t="s">
        <v>528</v>
      </c>
      <c r="D281" t="s">
        <v>94</v>
      </c>
      <c r="E281">
        <v>7</v>
      </c>
      <c r="F281" t="s">
        <v>38</v>
      </c>
      <c r="G281" t="s">
        <v>39</v>
      </c>
      <c r="H281">
        <v>70612</v>
      </c>
    </row>
    <row r="282" spans="1:8" ht="15">
      <c r="A282">
        <v>4191</v>
      </c>
      <c r="B282" t="s">
        <v>529</v>
      </c>
      <c r="C282" t="s">
        <v>239</v>
      </c>
      <c r="D282" t="s">
        <v>160</v>
      </c>
      <c r="E282">
        <v>9</v>
      </c>
      <c r="F282" t="s">
        <v>530</v>
      </c>
      <c r="G282" t="s">
        <v>39</v>
      </c>
      <c r="H282">
        <v>30125</v>
      </c>
    </row>
    <row r="283" spans="1:8" ht="15">
      <c r="A283">
        <v>4202</v>
      </c>
      <c r="B283" t="s">
        <v>531</v>
      </c>
      <c r="C283" t="s">
        <v>96</v>
      </c>
      <c r="D283" t="s">
        <v>283</v>
      </c>
      <c r="E283">
        <v>9</v>
      </c>
      <c r="F283" t="s">
        <v>532</v>
      </c>
      <c r="G283" t="s">
        <v>136</v>
      </c>
      <c r="H283">
        <v>48152</v>
      </c>
    </row>
    <row r="284" spans="1:8" ht="15">
      <c r="A284">
        <v>4213</v>
      </c>
      <c r="B284" t="s">
        <v>531</v>
      </c>
      <c r="C284" t="s">
        <v>28</v>
      </c>
      <c r="D284" t="s">
        <v>94</v>
      </c>
      <c r="E284">
        <v>10</v>
      </c>
      <c r="F284" t="s">
        <v>97</v>
      </c>
      <c r="G284" t="s">
        <v>26</v>
      </c>
      <c r="H284">
        <v>27237</v>
      </c>
    </row>
    <row r="285" spans="1:8" ht="15">
      <c r="A285">
        <v>4224</v>
      </c>
      <c r="B285" t="s">
        <v>533</v>
      </c>
      <c r="C285" t="s">
        <v>222</v>
      </c>
      <c r="D285" t="s">
        <v>534</v>
      </c>
      <c r="E285">
        <v>11</v>
      </c>
      <c r="F285" t="s">
        <v>78</v>
      </c>
      <c r="G285" t="s">
        <v>31</v>
      </c>
      <c r="H285">
        <v>15120</v>
      </c>
    </row>
    <row r="286" spans="1:8" ht="15">
      <c r="A286">
        <v>4235</v>
      </c>
      <c r="B286" t="s">
        <v>535</v>
      </c>
      <c r="C286" t="s">
        <v>103</v>
      </c>
      <c r="D286" t="s">
        <v>65</v>
      </c>
      <c r="E286">
        <v>9</v>
      </c>
      <c r="F286" t="s">
        <v>45</v>
      </c>
      <c r="G286" t="s">
        <v>17</v>
      </c>
      <c r="H286">
        <v>42907</v>
      </c>
    </row>
    <row r="287" spans="1:8" ht="15">
      <c r="A287">
        <v>4246</v>
      </c>
      <c r="B287" t="s">
        <v>536</v>
      </c>
      <c r="C287" t="s">
        <v>103</v>
      </c>
      <c r="D287" t="s">
        <v>48</v>
      </c>
      <c r="E287">
        <v>10</v>
      </c>
      <c r="F287" t="s">
        <v>38</v>
      </c>
      <c r="G287" t="s">
        <v>39</v>
      </c>
      <c r="H287">
        <v>72912</v>
      </c>
    </row>
    <row r="288" spans="1:8" ht="15">
      <c r="A288">
        <v>4257</v>
      </c>
      <c r="B288" t="s">
        <v>536</v>
      </c>
      <c r="C288" t="s">
        <v>68</v>
      </c>
      <c r="D288" t="s">
        <v>48</v>
      </c>
      <c r="E288">
        <v>10</v>
      </c>
      <c r="F288" t="s">
        <v>38</v>
      </c>
      <c r="G288" t="s">
        <v>39</v>
      </c>
      <c r="H288">
        <v>47956</v>
      </c>
    </row>
    <row r="289" spans="1:8" ht="15">
      <c r="A289">
        <v>4268</v>
      </c>
      <c r="B289" t="s">
        <v>537</v>
      </c>
      <c r="C289" t="s">
        <v>538</v>
      </c>
      <c r="D289" t="s">
        <v>289</v>
      </c>
      <c r="E289">
        <v>10</v>
      </c>
      <c r="F289" t="s">
        <v>83</v>
      </c>
      <c r="G289" t="s">
        <v>31</v>
      </c>
      <c r="H289">
        <v>34412</v>
      </c>
    </row>
    <row r="290" spans="1:8" ht="15">
      <c r="A290">
        <v>4279</v>
      </c>
      <c r="B290" t="s">
        <v>539</v>
      </c>
      <c r="C290" t="s">
        <v>250</v>
      </c>
      <c r="D290" t="s">
        <v>281</v>
      </c>
      <c r="E290">
        <v>8</v>
      </c>
      <c r="F290" t="s">
        <v>38</v>
      </c>
      <c r="G290" t="s">
        <v>39</v>
      </c>
      <c r="H290">
        <v>46682</v>
      </c>
    </row>
    <row r="291" spans="1:8" ht="15">
      <c r="A291">
        <v>4290</v>
      </c>
      <c r="B291" t="s">
        <v>540</v>
      </c>
      <c r="C291" t="s">
        <v>245</v>
      </c>
      <c r="D291" t="s">
        <v>281</v>
      </c>
      <c r="E291">
        <v>8</v>
      </c>
      <c r="F291" t="s">
        <v>115</v>
      </c>
      <c r="G291" t="s">
        <v>26</v>
      </c>
      <c r="H291">
        <v>41651</v>
      </c>
    </row>
    <row r="292" spans="1:8" ht="15">
      <c r="A292">
        <v>4301</v>
      </c>
      <c r="B292" t="s">
        <v>541</v>
      </c>
      <c r="C292" t="s">
        <v>245</v>
      </c>
      <c r="D292" t="s">
        <v>252</v>
      </c>
      <c r="E292">
        <v>8</v>
      </c>
      <c r="F292" t="s">
        <v>25</v>
      </c>
      <c r="G292" t="s">
        <v>26</v>
      </c>
      <c r="H292">
        <v>46993</v>
      </c>
    </row>
    <row r="293" spans="1:8" ht="15">
      <c r="A293">
        <v>4312</v>
      </c>
      <c r="B293" t="s">
        <v>541</v>
      </c>
      <c r="C293" t="s">
        <v>68</v>
      </c>
      <c r="D293" t="s">
        <v>61</v>
      </c>
      <c r="E293">
        <v>8</v>
      </c>
      <c r="F293" t="s">
        <v>115</v>
      </c>
      <c r="G293" t="s">
        <v>26</v>
      </c>
      <c r="H293">
        <v>40858</v>
      </c>
    </row>
    <row r="294" spans="1:8" ht="15">
      <c r="A294">
        <v>4323</v>
      </c>
      <c r="B294" t="s">
        <v>541</v>
      </c>
      <c r="C294" t="s">
        <v>397</v>
      </c>
      <c r="D294" t="s">
        <v>94</v>
      </c>
      <c r="E294">
        <v>7</v>
      </c>
      <c r="F294" t="s">
        <v>211</v>
      </c>
      <c r="G294" t="s">
        <v>26</v>
      </c>
      <c r="H294">
        <v>79605</v>
      </c>
    </row>
    <row r="295" spans="1:8" ht="15">
      <c r="A295">
        <v>4334</v>
      </c>
      <c r="B295" t="s">
        <v>542</v>
      </c>
      <c r="C295" t="s">
        <v>239</v>
      </c>
      <c r="D295" t="s">
        <v>82</v>
      </c>
      <c r="E295">
        <v>11</v>
      </c>
      <c r="F295" t="s">
        <v>115</v>
      </c>
      <c r="G295" t="s">
        <v>26</v>
      </c>
      <c r="H295">
        <v>18958</v>
      </c>
    </row>
    <row r="296" spans="1:8" ht="15">
      <c r="A296">
        <v>4345</v>
      </c>
      <c r="B296" t="s">
        <v>543</v>
      </c>
      <c r="C296" t="s">
        <v>138</v>
      </c>
      <c r="D296" t="s">
        <v>190</v>
      </c>
      <c r="E296">
        <v>11</v>
      </c>
      <c r="F296" t="s">
        <v>115</v>
      </c>
      <c r="G296" t="s">
        <v>26</v>
      </c>
      <c r="H296">
        <v>26784</v>
      </c>
    </row>
    <row r="297" spans="1:8" ht="15">
      <c r="A297">
        <v>4356</v>
      </c>
      <c r="B297" t="s">
        <v>544</v>
      </c>
      <c r="C297" t="s">
        <v>157</v>
      </c>
      <c r="D297" t="s">
        <v>48</v>
      </c>
      <c r="E297">
        <v>9</v>
      </c>
      <c r="F297" t="s">
        <v>496</v>
      </c>
      <c r="G297" t="s">
        <v>87</v>
      </c>
      <c r="H297">
        <v>38684</v>
      </c>
    </row>
    <row r="298" spans="1:8" ht="15">
      <c r="A298">
        <v>4367</v>
      </c>
      <c r="B298" t="s">
        <v>545</v>
      </c>
      <c r="C298" t="s">
        <v>239</v>
      </c>
      <c r="D298" t="s">
        <v>320</v>
      </c>
      <c r="E298">
        <v>8</v>
      </c>
      <c r="F298" t="s">
        <v>115</v>
      </c>
      <c r="G298" t="s">
        <v>26</v>
      </c>
      <c r="H298">
        <v>40872</v>
      </c>
    </row>
    <row r="299" spans="1:8" ht="15">
      <c r="A299">
        <v>4378</v>
      </c>
      <c r="B299" t="s">
        <v>546</v>
      </c>
      <c r="C299" t="s">
        <v>263</v>
      </c>
      <c r="D299" t="s">
        <v>283</v>
      </c>
      <c r="E299">
        <v>11</v>
      </c>
      <c r="F299" t="s">
        <v>38</v>
      </c>
      <c r="G299" t="s">
        <v>39</v>
      </c>
      <c r="H299">
        <v>80980</v>
      </c>
    </row>
    <row r="300" spans="1:8" ht="15">
      <c r="A300">
        <v>4389</v>
      </c>
      <c r="B300" t="s">
        <v>547</v>
      </c>
      <c r="C300" t="s">
        <v>288</v>
      </c>
      <c r="D300" t="s">
        <v>169</v>
      </c>
      <c r="E300">
        <v>8</v>
      </c>
      <c r="F300" t="s">
        <v>115</v>
      </c>
      <c r="G300" t="s">
        <v>26</v>
      </c>
      <c r="H300">
        <v>42069</v>
      </c>
    </row>
    <row r="301" spans="1:8" ht="15">
      <c r="A301">
        <v>4400</v>
      </c>
      <c r="B301" t="s">
        <v>548</v>
      </c>
      <c r="C301" t="s">
        <v>77</v>
      </c>
      <c r="D301" t="s">
        <v>143</v>
      </c>
      <c r="E301">
        <v>10</v>
      </c>
      <c r="F301" t="s">
        <v>115</v>
      </c>
      <c r="G301" t="s">
        <v>26</v>
      </c>
      <c r="H301">
        <v>26270</v>
      </c>
    </row>
    <row r="302" spans="1:8" ht="15">
      <c r="A302">
        <v>4411</v>
      </c>
      <c r="B302" t="s">
        <v>549</v>
      </c>
      <c r="C302" t="s">
        <v>23</v>
      </c>
      <c r="D302" t="s">
        <v>190</v>
      </c>
      <c r="E302">
        <v>11</v>
      </c>
      <c r="F302" t="s">
        <v>115</v>
      </c>
      <c r="G302" t="s">
        <v>26</v>
      </c>
      <c r="H302">
        <v>26815</v>
      </c>
    </row>
    <row r="303" spans="1:8" ht="15">
      <c r="A303">
        <v>4422</v>
      </c>
      <c r="B303" t="s">
        <v>550</v>
      </c>
      <c r="C303" t="s">
        <v>286</v>
      </c>
      <c r="D303" t="s">
        <v>412</v>
      </c>
      <c r="E303">
        <v>8</v>
      </c>
      <c r="F303" t="s">
        <v>38</v>
      </c>
      <c r="G303" t="s">
        <v>39</v>
      </c>
      <c r="H303">
        <v>64237</v>
      </c>
    </row>
    <row r="304" spans="1:8" ht="15">
      <c r="A304">
        <v>4433</v>
      </c>
      <c r="B304" t="s">
        <v>551</v>
      </c>
      <c r="C304" t="s">
        <v>96</v>
      </c>
      <c r="D304" t="s">
        <v>61</v>
      </c>
      <c r="E304">
        <v>8</v>
      </c>
      <c r="F304" t="s">
        <v>38</v>
      </c>
      <c r="G304" t="s">
        <v>39</v>
      </c>
      <c r="H304">
        <v>79879</v>
      </c>
    </row>
    <row r="305" spans="1:8" ht="15">
      <c r="A305">
        <v>4444</v>
      </c>
      <c r="B305" t="s">
        <v>552</v>
      </c>
      <c r="C305" t="s">
        <v>553</v>
      </c>
      <c r="D305" t="s">
        <v>299</v>
      </c>
      <c r="E305">
        <v>8</v>
      </c>
      <c r="F305" t="s">
        <v>496</v>
      </c>
      <c r="G305" t="s">
        <v>87</v>
      </c>
      <c r="H305">
        <v>136115</v>
      </c>
    </row>
    <row r="306" spans="1:8" ht="15">
      <c r="A306">
        <v>4455</v>
      </c>
      <c r="B306" t="s">
        <v>554</v>
      </c>
      <c r="C306" t="s">
        <v>367</v>
      </c>
      <c r="D306" t="s">
        <v>19</v>
      </c>
      <c r="E306">
        <v>10</v>
      </c>
      <c r="F306" t="s">
        <v>97</v>
      </c>
      <c r="G306" t="s">
        <v>26</v>
      </c>
      <c r="H306">
        <v>25090</v>
      </c>
    </row>
    <row r="307" spans="1:8" ht="15">
      <c r="A307">
        <v>4466</v>
      </c>
      <c r="B307" t="s">
        <v>555</v>
      </c>
      <c r="C307" t="s">
        <v>201</v>
      </c>
      <c r="D307" t="s">
        <v>94</v>
      </c>
      <c r="E307">
        <v>8</v>
      </c>
      <c r="F307" t="s">
        <v>183</v>
      </c>
      <c r="G307" t="s">
        <v>26</v>
      </c>
      <c r="H307">
        <v>28391</v>
      </c>
    </row>
    <row r="308" spans="1:8" ht="15">
      <c r="A308">
        <v>4477</v>
      </c>
      <c r="B308" t="s">
        <v>556</v>
      </c>
      <c r="C308" t="s">
        <v>117</v>
      </c>
      <c r="D308" t="s">
        <v>51</v>
      </c>
      <c r="E308">
        <v>8</v>
      </c>
      <c r="F308" t="s">
        <v>183</v>
      </c>
      <c r="G308" t="s">
        <v>26</v>
      </c>
      <c r="H308">
        <v>28361</v>
      </c>
    </row>
    <row r="309" spans="1:8" ht="15">
      <c r="A309">
        <v>4488</v>
      </c>
      <c r="B309" t="s">
        <v>557</v>
      </c>
      <c r="C309" t="s">
        <v>157</v>
      </c>
      <c r="D309" t="s">
        <v>158</v>
      </c>
      <c r="E309">
        <v>10</v>
      </c>
      <c r="F309" t="s">
        <v>558</v>
      </c>
      <c r="G309" t="s">
        <v>87</v>
      </c>
      <c r="H309">
        <v>45510</v>
      </c>
    </row>
    <row r="310" spans="1:8" ht="15">
      <c r="A310">
        <v>4499</v>
      </c>
      <c r="B310" t="s">
        <v>559</v>
      </c>
      <c r="C310" t="s">
        <v>28</v>
      </c>
      <c r="D310" t="s">
        <v>61</v>
      </c>
      <c r="E310">
        <v>11</v>
      </c>
      <c r="F310" t="s">
        <v>359</v>
      </c>
      <c r="G310" t="s">
        <v>31</v>
      </c>
      <c r="H310">
        <v>83986</v>
      </c>
    </row>
    <row r="311" spans="1:8" ht="15">
      <c r="A311">
        <v>4510</v>
      </c>
      <c r="B311" t="s">
        <v>560</v>
      </c>
      <c r="C311" t="s">
        <v>18</v>
      </c>
      <c r="D311" t="s">
        <v>289</v>
      </c>
      <c r="E311">
        <v>9</v>
      </c>
      <c r="F311" t="s">
        <v>45</v>
      </c>
      <c r="G311" t="s">
        <v>17</v>
      </c>
      <c r="H311">
        <v>42893</v>
      </c>
    </row>
    <row r="312" spans="1:8" ht="15">
      <c r="A312">
        <v>4521</v>
      </c>
      <c r="B312" t="s">
        <v>561</v>
      </c>
      <c r="C312" t="s">
        <v>562</v>
      </c>
      <c r="D312" t="s">
        <v>274</v>
      </c>
      <c r="E312">
        <v>10</v>
      </c>
      <c r="F312" t="s">
        <v>25</v>
      </c>
      <c r="G312" t="s">
        <v>26</v>
      </c>
      <c r="H312">
        <v>47199</v>
      </c>
    </row>
    <row r="313" spans="1:8" ht="15">
      <c r="A313">
        <v>4532</v>
      </c>
      <c r="B313" t="s">
        <v>563</v>
      </c>
      <c r="C313" t="s">
        <v>28</v>
      </c>
      <c r="D313" t="s">
        <v>564</v>
      </c>
      <c r="E313">
        <v>9</v>
      </c>
      <c r="F313" t="s">
        <v>565</v>
      </c>
      <c r="G313" t="s">
        <v>31</v>
      </c>
      <c r="H313">
        <v>39082</v>
      </c>
    </row>
    <row r="314" spans="1:8" ht="15">
      <c r="A314">
        <v>4543</v>
      </c>
      <c r="B314" t="s">
        <v>566</v>
      </c>
      <c r="C314" t="s">
        <v>266</v>
      </c>
      <c r="D314" t="s">
        <v>61</v>
      </c>
      <c r="E314">
        <v>9</v>
      </c>
      <c r="F314" t="s">
        <v>25</v>
      </c>
      <c r="G314" t="s">
        <v>26</v>
      </c>
      <c r="H314">
        <v>32121</v>
      </c>
    </row>
    <row r="315" spans="1:8" ht="15">
      <c r="A315">
        <v>4554</v>
      </c>
      <c r="B315" t="s">
        <v>567</v>
      </c>
      <c r="C315" t="s">
        <v>397</v>
      </c>
      <c r="D315" t="s">
        <v>190</v>
      </c>
      <c r="E315">
        <v>11</v>
      </c>
      <c r="F315" t="s">
        <v>568</v>
      </c>
      <c r="G315" t="s">
        <v>87</v>
      </c>
      <c r="H315">
        <v>76493</v>
      </c>
    </row>
    <row r="316" spans="1:8" ht="15">
      <c r="A316">
        <v>4565</v>
      </c>
      <c r="B316" t="s">
        <v>569</v>
      </c>
      <c r="C316" t="s">
        <v>177</v>
      </c>
      <c r="D316" t="s">
        <v>61</v>
      </c>
      <c r="E316">
        <v>8</v>
      </c>
      <c r="F316" t="s">
        <v>505</v>
      </c>
      <c r="G316" t="s">
        <v>39</v>
      </c>
      <c r="H316">
        <v>48527</v>
      </c>
    </row>
    <row r="317" spans="1:8" ht="15">
      <c r="A317">
        <v>4576</v>
      </c>
      <c r="B317" t="s">
        <v>570</v>
      </c>
      <c r="C317" t="s">
        <v>23</v>
      </c>
      <c r="D317" t="s">
        <v>440</v>
      </c>
      <c r="E317">
        <v>7</v>
      </c>
      <c r="F317" t="s">
        <v>486</v>
      </c>
      <c r="G317" t="s">
        <v>39</v>
      </c>
      <c r="H317">
        <v>79655</v>
      </c>
    </row>
    <row r="318" spans="1:8" ht="15">
      <c r="A318">
        <v>4587</v>
      </c>
      <c r="B318" t="s">
        <v>571</v>
      </c>
      <c r="C318" t="s">
        <v>254</v>
      </c>
      <c r="D318" t="s">
        <v>281</v>
      </c>
      <c r="E318">
        <v>11</v>
      </c>
      <c r="F318" t="s">
        <v>38</v>
      </c>
      <c r="G318" t="s">
        <v>39</v>
      </c>
      <c r="H318">
        <v>57030</v>
      </c>
    </row>
    <row r="319" spans="1:8" ht="15">
      <c r="A319">
        <v>4598</v>
      </c>
      <c r="B319" t="s">
        <v>572</v>
      </c>
      <c r="C319" t="s">
        <v>119</v>
      </c>
      <c r="D319" t="s">
        <v>19</v>
      </c>
      <c r="E319">
        <v>8</v>
      </c>
      <c r="F319" t="s">
        <v>83</v>
      </c>
      <c r="G319" t="s">
        <v>31</v>
      </c>
      <c r="H319">
        <v>42937</v>
      </c>
    </row>
    <row r="320" spans="1:8" ht="15">
      <c r="A320">
        <v>4609</v>
      </c>
      <c r="B320" t="s">
        <v>573</v>
      </c>
      <c r="C320" t="s">
        <v>96</v>
      </c>
      <c r="D320" t="s">
        <v>190</v>
      </c>
      <c r="E320">
        <v>7</v>
      </c>
      <c r="F320" t="s">
        <v>52</v>
      </c>
      <c r="G320" t="s">
        <v>53</v>
      </c>
      <c r="H320">
        <v>75693</v>
      </c>
    </row>
    <row r="321" spans="1:8" ht="15">
      <c r="A321">
        <v>4620</v>
      </c>
      <c r="B321" t="s">
        <v>574</v>
      </c>
      <c r="C321" t="s">
        <v>77</v>
      </c>
      <c r="D321" t="s">
        <v>412</v>
      </c>
      <c r="E321">
        <v>7</v>
      </c>
      <c r="F321" t="s">
        <v>66</v>
      </c>
      <c r="G321" t="s">
        <v>39</v>
      </c>
      <c r="H321">
        <v>79308</v>
      </c>
    </row>
    <row r="322" spans="1:8" ht="15">
      <c r="A322">
        <v>4631</v>
      </c>
      <c r="B322" t="s">
        <v>575</v>
      </c>
      <c r="C322" t="s">
        <v>55</v>
      </c>
      <c r="D322" t="s">
        <v>576</v>
      </c>
      <c r="E322">
        <v>7</v>
      </c>
      <c r="F322" t="s">
        <v>66</v>
      </c>
      <c r="G322" t="s">
        <v>39</v>
      </c>
      <c r="H322">
        <v>79309</v>
      </c>
    </row>
    <row r="323" spans="1:8" ht="15">
      <c r="A323">
        <v>4642</v>
      </c>
      <c r="B323" t="s">
        <v>577</v>
      </c>
      <c r="C323" t="s">
        <v>119</v>
      </c>
      <c r="D323" t="s">
        <v>289</v>
      </c>
      <c r="E323">
        <v>8</v>
      </c>
      <c r="F323" t="s">
        <v>183</v>
      </c>
      <c r="G323" t="s">
        <v>26</v>
      </c>
      <c r="H323">
        <v>28363</v>
      </c>
    </row>
    <row r="324" spans="1:8" ht="15">
      <c r="A324">
        <v>4653</v>
      </c>
      <c r="B324" t="s">
        <v>578</v>
      </c>
      <c r="C324" t="s">
        <v>68</v>
      </c>
      <c r="D324" t="s">
        <v>283</v>
      </c>
      <c r="E324">
        <v>8</v>
      </c>
      <c r="F324" t="s">
        <v>83</v>
      </c>
      <c r="G324" t="s">
        <v>31</v>
      </c>
      <c r="H324">
        <v>42947</v>
      </c>
    </row>
    <row r="325" spans="1:8" ht="15">
      <c r="A325">
        <v>4664</v>
      </c>
      <c r="B325" t="s">
        <v>579</v>
      </c>
      <c r="C325" t="s">
        <v>168</v>
      </c>
      <c r="D325" t="s">
        <v>169</v>
      </c>
      <c r="E325">
        <v>9</v>
      </c>
      <c r="F325" t="s">
        <v>327</v>
      </c>
      <c r="G325" t="s">
        <v>26</v>
      </c>
      <c r="H325">
        <v>50728</v>
      </c>
    </row>
    <row r="326" spans="1:8" ht="15">
      <c r="A326">
        <v>4675</v>
      </c>
      <c r="B326" t="s">
        <v>580</v>
      </c>
      <c r="C326" t="s">
        <v>73</v>
      </c>
      <c r="D326" t="s">
        <v>74</v>
      </c>
      <c r="E326">
        <v>11</v>
      </c>
      <c r="F326" t="s">
        <v>183</v>
      </c>
      <c r="G326" t="s">
        <v>26</v>
      </c>
      <c r="H326">
        <v>11462</v>
      </c>
    </row>
    <row r="327" spans="1:8" ht="15">
      <c r="A327">
        <v>4686</v>
      </c>
      <c r="B327" t="s">
        <v>581</v>
      </c>
      <c r="C327" t="s">
        <v>189</v>
      </c>
      <c r="D327" t="s">
        <v>252</v>
      </c>
      <c r="E327">
        <v>8</v>
      </c>
      <c r="F327" t="s">
        <v>496</v>
      </c>
      <c r="G327" t="s">
        <v>87</v>
      </c>
      <c r="H327">
        <v>69511</v>
      </c>
    </row>
    <row r="328" spans="1:8" ht="15">
      <c r="A328">
        <v>4697</v>
      </c>
      <c r="B328" t="s">
        <v>582</v>
      </c>
      <c r="C328" t="s">
        <v>500</v>
      </c>
      <c r="D328" t="s">
        <v>583</v>
      </c>
      <c r="E328">
        <v>11</v>
      </c>
      <c r="F328" t="s">
        <v>115</v>
      </c>
      <c r="G328" t="s">
        <v>26</v>
      </c>
      <c r="H328">
        <v>18807</v>
      </c>
    </row>
    <row r="329" spans="1:8" ht="15">
      <c r="A329">
        <v>4708</v>
      </c>
      <c r="B329" t="s">
        <v>584</v>
      </c>
      <c r="C329" t="s">
        <v>103</v>
      </c>
      <c r="D329" t="s">
        <v>252</v>
      </c>
      <c r="E329">
        <v>9</v>
      </c>
      <c r="F329" t="s">
        <v>457</v>
      </c>
      <c r="G329" t="s">
        <v>87</v>
      </c>
      <c r="H329">
        <v>43658</v>
      </c>
    </row>
    <row r="330" spans="1:8" ht="15">
      <c r="A330">
        <v>4719</v>
      </c>
      <c r="B330" t="s">
        <v>585</v>
      </c>
      <c r="C330" t="s">
        <v>68</v>
      </c>
      <c r="D330" t="s">
        <v>252</v>
      </c>
      <c r="E330">
        <v>8</v>
      </c>
      <c r="F330" t="s">
        <v>38</v>
      </c>
      <c r="G330" t="s">
        <v>39</v>
      </c>
      <c r="H330">
        <v>64243</v>
      </c>
    </row>
    <row r="331" spans="1:8" ht="15">
      <c r="A331">
        <v>4730</v>
      </c>
      <c r="B331" t="s">
        <v>586</v>
      </c>
      <c r="C331" t="s">
        <v>93</v>
      </c>
      <c r="D331" t="s">
        <v>61</v>
      </c>
      <c r="E331">
        <v>8</v>
      </c>
      <c r="F331" t="s">
        <v>38</v>
      </c>
      <c r="G331" t="s">
        <v>39</v>
      </c>
      <c r="H331">
        <v>135721</v>
      </c>
    </row>
    <row r="332" spans="1:8" ht="15">
      <c r="A332">
        <v>4741</v>
      </c>
      <c r="B332" t="s">
        <v>587</v>
      </c>
      <c r="C332" t="s">
        <v>96</v>
      </c>
      <c r="D332" t="s">
        <v>24</v>
      </c>
      <c r="E332">
        <v>10</v>
      </c>
      <c r="F332" t="s">
        <v>25</v>
      </c>
      <c r="G332" t="s">
        <v>26</v>
      </c>
      <c r="H332">
        <v>29437</v>
      </c>
    </row>
    <row r="333" spans="1:8" ht="15">
      <c r="A333">
        <v>4752</v>
      </c>
      <c r="B333" t="s">
        <v>588</v>
      </c>
      <c r="C333" t="s">
        <v>70</v>
      </c>
      <c r="D333" t="s">
        <v>61</v>
      </c>
      <c r="E333">
        <v>11</v>
      </c>
      <c r="F333" t="s">
        <v>83</v>
      </c>
      <c r="G333" t="s">
        <v>31</v>
      </c>
      <c r="H333">
        <v>56335</v>
      </c>
    </row>
    <row r="334" spans="1:8" ht="15">
      <c r="A334">
        <v>4763</v>
      </c>
      <c r="B334" t="s">
        <v>589</v>
      </c>
      <c r="C334" t="s">
        <v>239</v>
      </c>
      <c r="D334" t="s">
        <v>74</v>
      </c>
      <c r="E334">
        <v>11</v>
      </c>
      <c r="F334" t="s">
        <v>115</v>
      </c>
      <c r="G334" t="s">
        <v>26</v>
      </c>
      <c r="H334">
        <v>26800</v>
      </c>
    </row>
    <row r="335" spans="1:8" ht="15">
      <c r="A335">
        <v>4774</v>
      </c>
      <c r="B335" t="s">
        <v>590</v>
      </c>
      <c r="C335" t="s">
        <v>177</v>
      </c>
      <c r="D335" t="s">
        <v>80</v>
      </c>
      <c r="E335">
        <v>8</v>
      </c>
      <c r="F335" t="s">
        <v>66</v>
      </c>
      <c r="G335" t="s">
        <v>39</v>
      </c>
      <c r="H335">
        <v>79267</v>
      </c>
    </row>
    <row r="336" spans="1:8" ht="15">
      <c r="A336">
        <v>4785</v>
      </c>
      <c r="B336" t="s">
        <v>591</v>
      </c>
      <c r="C336" t="s">
        <v>280</v>
      </c>
      <c r="D336" t="s">
        <v>80</v>
      </c>
      <c r="E336">
        <v>11</v>
      </c>
      <c r="F336" t="s">
        <v>151</v>
      </c>
      <c r="G336" t="s">
        <v>53</v>
      </c>
      <c r="H336">
        <v>35710</v>
      </c>
    </row>
    <row r="337" spans="1:8" ht="15">
      <c r="A337">
        <v>4796</v>
      </c>
      <c r="B337" t="s">
        <v>592</v>
      </c>
      <c r="C337" t="s">
        <v>77</v>
      </c>
      <c r="D337" t="s">
        <v>272</v>
      </c>
      <c r="E337">
        <v>10</v>
      </c>
      <c r="F337" t="s">
        <v>38</v>
      </c>
      <c r="G337" t="s">
        <v>39</v>
      </c>
      <c r="H337">
        <v>31991</v>
      </c>
    </row>
    <row r="338" spans="1:8" ht="15">
      <c r="A338">
        <v>4807</v>
      </c>
      <c r="B338" t="s">
        <v>593</v>
      </c>
      <c r="C338" t="s">
        <v>185</v>
      </c>
      <c r="D338" t="s">
        <v>166</v>
      </c>
      <c r="E338">
        <v>7</v>
      </c>
      <c r="F338" t="s">
        <v>30</v>
      </c>
      <c r="G338" t="s">
        <v>31</v>
      </c>
      <c r="H338">
        <v>75181</v>
      </c>
    </row>
    <row r="339" spans="1:8" ht="15">
      <c r="A339">
        <v>4818</v>
      </c>
      <c r="B339" t="s">
        <v>594</v>
      </c>
      <c r="C339" t="s">
        <v>57</v>
      </c>
      <c r="D339" t="s">
        <v>51</v>
      </c>
      <c r="E339">
        <v>9</v>
      </c>
      <c r="F339" t="s">
        <v>183</v>
      </c>
      <c r="G339" t="s">
        <v>26</v>
      </c>
      <c r="H339">
        <v>112989</v>
      </c>
    </row>
    <row r="340" spans="1:8" ht="15">
      <c r="A340">
        <v>4829</v>
      </c>
      <c r="B340" t="s">
        <v>595</v>
      </c>
      <c r="C340" t="s">
        <v>239</v>
      </c>
      <c r="D340" t="s">
        <v>195</v>
      </c>
      <c r="E340">
        <v>7</v>
      </c>
      <c r="F340" t="s">
        <v>151</v>
      </c>
      <c r="G340" t="s">
        <v>53</v>
      </c>
      <c r="H340">
        <v>106680</v>
      </c>
    </row>
    <row r="341" spans="1:8" ht="15">
      <c r="A341">
        <v>4840</v>
      </c>
      <c r="B341" t="s">
        <v>596</v>
      </c>
      <c r="C341" t="s">
        <v>103</v>
      </c>
      <c r="D341" t="s">
        <v>281</v>
      </c>
      <c r="E341">
        <v>8</v>
      </c>
      <c r="F341" t="s">
        <v>78</v>
      </c>
      <c r="G341" t="s">
        <v>31</v>
      </c>
      <c r="H341">
        <v>36317</v>
      </c>
    </row>
    <row r="342" spans="1:8" ht="15">
      <c r="A342">
        <v>4851</v>
      </c>
      <c r="B342" t="s">
        <v>597</v>
      </c>
      <c r="C342" t="s">
        <v>598</v>
      </c>
      <c r="D342" t="s">
        <v>599</v>
      </c>
      <c r="E342">
        <v>8</v>
      </c>
      <c r="F342" t="s">
        <v>78</v>
      </c>
      <c r="G342" t="s">
        <v>31</v>
      </c>
      <c r="H342">
        <v>36320</v>
      </c>
    </row>
    <row r="343" spans="1:8" ht="15">
      <c r="A343">
        <v>4862</v>
      </c>
      <c r="B343" t="s">
        <v>600</v>
      </c>
      <c r="C343" t="s">
        <v>57</v>
      </c>
      <c r="D343" t="s">
        <v>94</v>
      </c>
      <c r="E343">
        <v>9</v>
      </c>
      <c r="F343" t="s">
        <v>183</v>
      </c>
      <c r="G343" t="s">
        <v>26</v>
      </c>
      <c r="H343">
        <v>25622</v>
      </c>
    </row>
    <row r="344" spans="1:8" ht="15">
      <c r="A344">
        <v>4873</v>
      </c>
      <c r="B344" t="s">
        <v>601</v>
      </c>
      <c r="C344" t="s">
        <v>250</v>
      </c>
      <c r="D344" t="s">
        <v>281</v>
      </c>
      <c r="E344">
        <v>8</v>
      </c>
      <c r="F344" t="s">
        <v>38</v>
      </c>
      <c r="G344" t="s">
        <v>39</v>
      </c>
      <c r="H344">
        <v>48358</v>
      </c>
    </row>
    <row r="345" spans="1:8" ht="15">
      <c r="A345">
        <v>4884</v>
      </c>
      <c r="B345" t="s">
        <v>602</v>
      </c>
      <c r="C345" t="s">
        <v>23</v>
      </c>
      <c r="D345" t="s">
        <v>58</v>
      </c>
      <c r="E345">
        <v>8</v>
      </c>
      <c r="F345" t="s">
        <v>603</v>
      </c>
      <c r="G345" t="s">
        <v>53</v>
      </c>
      <c r="H345">
        <v>65199</v>
      </c>
    </row>
    <row r="346" spans="1:8" ht="15">
      <c r="A346">
        <v>4895</v>
      </c>
      <c r="B346" t="s">
        <v>604</v>
      </c>
      <c r="C346" t="s">
        <v>68</v>
      </c>
      <c r="D346" t="s">
        <v>24</v>
      </c>
      <c r="E346">
        <v>9</v>
      </c>
      <c r="F346" t="s">
        <v>135</v>
      </c>
      <c r="G346" t="s">
        <v>136</v>
      </c>
      <c r="H346">
        <v>32916</v>
      </c>
    </row>
    <row r="347" spans="1:8" ht="15">
      <c r="A347">
        <v>4906</v>
      </c>
      <c r="B347" t="s">
        <v>604</v>
      </c>
      <c r="C347" t="s">
        <v>421</v>
      </c>
      <c r="D347" t="s">
        <v>58</v>
      </c>
      <c r="E347">
        <v>8</v>
      </c>
      <c r="F347" t="s">
        <v>45</v>
      </c>
      <c r="G347" t="s">
        <v>17</v>
      </c>
      <c r="H347">
        <v>41301</v>
      </c>
    </row>
    <row r="348" spans="1:8" ht="15">
      <c r="A348">
        <v>4917</v>
      </c>
      <c r="B348" t="s">
        <v>604</v>
      </c>
      <c r="C348" t="s">
        <v>77</v>
      </c>
      <c r="D348" t="s">
        <v>48</v>
      </c>
      <c r="E348">
        <v>8</v>
      </c>
      <c r="F348" t="s">
        <v>457</v>
      </c>
      <c r="G348" t="s">
        <v>87</v>
      </c>
      <c r="H348">
        <v>100005</v>
      </c>
    </row>
    <row r="349" spans="1:8" ht="15">
      <c r="A349">
        <v>4928</v>
      </c>
      <c r="B349" t="s">
        <v>604</v>
      </c>
      <c r="C349" t="s">
        <v>103</v>
      </c>
      <c r="D349" t="s">
        <v>605</v>
      </c>
      <c r="E349">
        <v>9</v>
      </c>
      <c r="F349" t="s">
        <v>115</v>
      </c>
      <c r="G349" t="s">
        <v>26</v>
      </c>
      <c r="H349">
        <v>25832</v>
      </c>
    </row>
    <row r="350" spans="1:8" ht="15">
      <c r="A350">
        <v>4939</v>
      </c>
      <c r="B350" t="s">
        <v>604</v>
      </c>
      <c r="C350" t="s">
        <v>250</v>
      </c>
      <c r="D350" t="s">
        <v>182</v>
      </c>
      <c r="E350">
        <v>8</v>
      </c>
      <c r="F350" t="s">
        <v>45</v>
      </c>
      <c r="G350" t="s">
        <v>17</v>
      </c>
      <c r="H350">
        <v>64370</v>
      </c>
    </row>
    <row r="351" spans="1:8" ht="15">
      <c r="A351">
        <v>4950</v>
      </c>
      <c r="B351" t="s">
        <v>606</v>
      </c>
      <c r="C351" t="s">
        <v>18</v>
      </c>
      <c r="D351" t="s">
        <v>316</v>
      </c>
      <c r="E351">
        <v>7</v>
      </c>
      <c r="F351" t="s">
        <v>115</v>
      </c>
      <c r="G351" t="s">
        <v>26</v>
      </c>
      <c r="H351">
        <v>66410</v>
      </c>
    </row>
    <row r="352" spans="1:8" ht="15">
      <c r="A352">
        <v>4961</v>
      </c>
      <c r="B352" t="s">
        <v>607</v>
      </c>
      <c r="C352" t="s">
        <v>146</v>
      </c>
      <c r="D352" t="s">
        <v>608</v>
      </c>
      <c r="E352">
        <v>9</v>
      </c>
      <c r="F352" t="s">
        <v>78</v>
      </c>
      <c r="G352" t="s">
        <v>31</v>
      </c>
      <c r="H352">
        <v>32837</v>
      </c>
    </row>
    <row r="353" spans="1:8" ht="15">
      <c r="A353">
        <v>4972</v>
      </c>
      <c r="B353" t="s">
        <v>609</v>
      </c>
      <c r="C353" t="s">
        <v>288</v>
      </c>
      <c r="D353" t="s">
        <v>166</v>
      </c>
      <c r="E353">
        <v>7</v>
      </c>
      <c r="F353" t="s">
        <v>115</v>
      </c>
      <c r="G353" t="s">
        <v>26</v>
      </c>
      <c r="H353">
        <v>72386</v>
      </c>
    </row>
    <row r="354" spans="1:8" ht="15">
      <c r="A354">
        <v>4983</v>
      </c>
      <c r="B354" t="s">
        <v>610</v>
      </c>
      <c r="C354" t="s">
        <v>254</v>
      </c>
      <c r="D354" t="s">
        <v>65</v>
      </c>
      <c r="E354">
        <v>11</v>
      </c>
      <c r="F354" t="s">
        <v>115</v>
      </c>
      <c r="G354" t="s">
        <v>26</v>
      </c>
      <c r="H354">
        <v>26749</v>
      </c>
    </row>
    <row r="355" spans="1:8" ht="15">
      <c r="A355">
        <v>4994</v>
      </c>
      <c r="B355" t="s">
        <v>611</v>
      </c>
      <c r="C355" t="s">
        <v>23</v>
      </c>
      <c r="D355" t="s">
        <v>341</v>
      </c>
      <c r="E355">
        <v>9</v>
      </c>
      <c r="F355" t="s">
        <v>135</v>
      </c>
      <c r="G355" t="s">
        <v>136</v>
      </c>
      <c r="H355">
        <v>32897</v>
      </c>
    </row>
    <row r="356" spans="1:8" ht="15">
      <c r="A356">
        <v>5005</v>
      </c>
      <c r="B356" t="s">
        <v>612</v>
      </c>
      <c r="C356" t="s">
        <v>165</v>
      </c>
      <c r="D356" t="s">
        <v>120</v>
      </c>
      <c r="E356">
        <v>7</v>
      </c>
      <c r="F356" t="s">
        <v>25</v>
      </c>
      <c r="G356" t="s">
        <v>26</v>
      </c>
      <c r="H356">
        <v>126745</v>
      </c>
    </row>
    <row r="357" spans="1:8" ht="15">
      <c r="A357">
        <v>5016</v>
      </c>
      <c r="B357" t="s">
        <v>613</v>
      </c>
      <c r="C357" t="s">
        <v>103</v>
      </c>
      <c r="D357" t="s">
        <v>94</v>
      </c>
      <c r="E357">
        <v>11</v>
      </c>
      <c r="F357" t="s">
        <v>25</v>
      </c>
      <c r="G357" t="s">
        <v>26</v>
      </c>
      <c r="H357">
        <v>20543</v>
      </c>
    </row>
    <row r="358" spans="1:8" ht="15">
      <c r="A358">
        <v>5027</v>
      </c>
      <c r="B358" t="s">
        <v>614</v>
      </c>
      <c r="C358" t="s">
        <v>57</v>
      </c>
      <c r="D358" t="s">
        <v>190</v>
      </c>
      <c r="E358">
        <v>11</v>
      </c>
      <c r="F358" t="s">
        <v>302</v>
      </c>
      <c r="G358" t="s">
        <v>87</v>
      </c>
      <c r="H358">
        <v>42407</v>
      </c>
    </row>
    <row r="359" spans="1:8" ht="15">
      <c r="A359">
        <v>5038</v>
      </c>
      <c r="B359" t="s">
        <v>615</v>
      </c>
      <c r="C359" t="s">
        <v>198</v>
      </c>
      <c r="D359" t="s">
        <v>134</v>
      </c>
      <c r="E359">
        <v>10</v>
      </c>
      <c r="F359" t="s">
        <v>25</v>
      </c>
      <c r="G359" t="s">
        <v>26</v>
      </c>
      <c r="H359">
        <v>48558</v>
      </c>
    </row>
    <row r="360" spans="1:8" ht="15">
      <c r="A360">
        <v>5049</v>
      </c>
      <c r="B360" t="s">
        <v>616</v>
      </c>
      <c r="C360" t="s">
        <v>288</v>
      </c>
      <c r="D360" t="s">
        <v>82</v>
      </c>
      <c r="E360">
        <v>10</v>
      </c>
      <c r="F360" t="s">
        <v>78</v>
      </c>
      <c r="G360" t="s">
        <v>31</v>
      </c>
      <c r="H360">
        <v>29618</v>
      </c>
    </row>
    <row r="361" spans="1:8" ht="15">
      <c r="A361">
        <v>5060</v>
      </c>
      <c r="B361" t="s">
        <v>617</v>
      </c>
      <c r="C361" t="s">
        <v>146</v>
      </c>
      <c r="D361" t="s">
        <v>289</v>
      </c>
      <c r="E361">
        <v>9</v>
      </c>
      <c r="F361" t="s">
        <v>327</v>
      </c>
      <c r="G361" t="s">
        <v>26</v>
      </c>
      <c r="H361">
        <v>46035</v>
      </c>
    </row>
    <row r="362" spans="1:8" ht="15">
      <c r="A362">
        <v>5071</v>
      </c>
      <c r="B362" t="s">
        <v>617</v>
      </c>
      <c r="C362" t="s">
        <v>18</v>
      </c>
      <c r="D362" t="s">
        <v>82</v>
      </c>
      <c r="E362">
        <v>7</v>
      </c>
      <c r="F362" t="s">
        <v>183</v>
      </c>
      <c r="G362" t="s">
        <v>26</v>
      </c>
      <c r="H362">
        <v>48336</v>
      </c>
    </row>
    <row r="363" spans="1:8" ht="15">
      <c r="A363">
        <v>5082</v>
      </c>
      <c r="B363" t="s">
        <v>618</v>
      </c>
      <c r="C363" t="s">
        <v>286</v>
      </c>
      <c r="D363" t="s">
        <v>296</v>
      </c>
      <c r="E363">
        <v>7</v>
      </c>
      <c r="F363" t="s">
        <v>25</v>
      </c>
      <c r="G363" t="s">
        <v>26</v>
      </c>
      <c r="H363">
        <v>68454</v>
      </c>
    </row>
    <row r="364" spans="1:8" ht="15">
      <c r="A364">
        <v>5093</v>
      </c>
      <c r="B364" t="s">
        <v>619</v>
      </c>
      <c r="C364" t="s">
        <v>620</v>
      </c>
      <c r="D364" t="s">
        <v>320</v>
      </c>
      <c r="E364">
        <v>11</v>
      </c>
      <c r="F364" t="s">
        <v>151</v>
      </c>
      <c r="G364" t="s">
        <v>53</v>
      </c>
      <c r="H364">
        <v>44469</v>
      </c>
    </row>
    <row r="365" spans="1:8" ht="15">
      <c r="A365">
        <v>5104</v>
      </c>
      <c r="B365" t="s">
        <v>621</v>
      </c>
      <c r="C365" t="s">
        <v>60</v>
      </c>
      <c r="D365" t="s">
        <v>299</v>
      </c>
      <c r="E365">
        <v>10</v>
      </c>
      <c r="F365" t="s">
        <v>265</v>
      </c>
      <c r="G365" t="s">
        <v>39</v>
      </c>
      <c r="H365">
        <v>46588</v>
      </c>
    </row>
    <row r="366" spans="1:8" ht="15">
      <c r="A366">
        <v>5115</v>
      </c>
      <c r="B366" t="s">
        <v>622</v>
      </c>
      <c r="C366" t="s">
        <v>254</v>
      </c>
      <c r="D366" t="s">
        <v>24</v>
      </c>
      <c r="E366">
        <v>7</v>
      </c>
      <c r="F366" t="s">
        <v>623</v>
      </c>
      <c r="G366" t="s">
        <v>53</v>
      </c>
      <c r="H366">
        <v>69133</v>
      </c>
    </row>
    <row r="367" spans="1:8" ht="15">
      <c r="A367">
        <v>5126</v>
      </c>
      <c r="B367" t="s">
        <v>622</v>
      </c>
      <c r="C367" t="s">
        <v>60</v>
      </c>
      <c r="D367" t="s">
        <v>61</v>
      </c>
      <c r="E367">
        <v>10</v>
      </c>
      <c r="F367" t="s">
        <v>624</v>
      </c>
      <c r="G367" t="s">
        <v>26</v>
      </c>
      <c r="H367">
        <v>115714</v>
      </c>
    </row>
    <row r="368" spans="1:8" ht="15">
      <c r="A368">
        <v>5137</v>
      </c>
      <c r="B368" t="s">
        <v>625</v>
      </c>
      <c r="C368" t="s">
        <v>68</v>
      </c>
      <c r="D368" t="s">
        <v>61</v>
      </c>
      <c r="E368">
        <v>8</v>
      </c>
      <c r="F368" t="s">
        <v>115</v>
      </c>
      <c r="G368" t="s">
        <v>26</v>
      </c>
      <c r="H368">
        <v>41705</v>
      </c>
    </row>
    <row r="369" spans="1:8" ht="15">
      <c r="A369">
        <v>5148</v>
      </c>
      <c r="B369" t="s">
        <v>626</v>
      </c>
      <c r="C369" t="s">
        <v>627</v>
      </c>
      <c r="D369" t="s">
        <v>61</v>
      </c>
      <c r="E369">
        <v>7</v>
      </c>
      <c r="F369" t="s">
        <v>25</v>
      </c>
      <c r="G369" t="s">
        <v>26</v>
      </c>
      <c r="H369">
        <v>68456</v>
      </c>
    </row>
    <row r="370" spans="1:8" ht="15">
      <c r="A370">
        <v>5159</v>
      </c>
      <c r="B370" t="s">
        <v>628</v>
      </c>
      <c r="C370" t="s">
        <v>173</v>
      </c>
      <c r="D370" t="s">
        <v>166</v>
      </c>
      <c r="E370">
        <v>8</v>
      </c>
      <c r="F370" t="s">
        <v>115</v>
      </c>
      <c r="G370" t="s">
        <v>26</v>
      </c>
      <c r="H370">
        <v>41947</v>
      </c>
    </row>
    <row r="371" spans="1:8" ht="15">
      <c r="A371">
        <v>5170</v>
      </c>
      <c r="B371" t="s">
        <v>629</v>
      </c>
      <c r="C371" t="s">
        <v>68</v>
      </c>
      <c r="D371" t="s">
        <v>80</v>
      </c>
      <c r="E371">
        <v>7</v>
      </c>
      <c r="F371" t="s">
        <v>191</v>
      </c>
      <c r="G371" t="s">
        <v>17</v>
      </c>
      <c r="H371">
        <v>69020</v>
      </c>
    </row>
    <row r="372" spans="1:8" ht="15">
      <c r="A372">
        <v>5181</v>
      </c>
      <c r="B372" t="s">
        <v>630</v>
      </c>
      <c r="C372" t="s">
        <v>189</v>
      </c>
      <c r="D372" t="s">
        <v>631</v>
      </c>
      <c r="E372">
        <v>8</v>
      </c>
      <c r="F372" t="s">
        <v>334</v>
      </c>
      <c r="G372" t="s">
        <v>136</v>
      </c>
      <c r="H372">
        <v>102087</v>
      </c>
    </row>
    <row r="373" spans="1:8" ht="15">
      <c r="A373">
        <v>5192</v>
      </c>
      <c r="B373" t="s">
        <v>632</v>
      </c>
      <c r="C373" t="s">
        <v>365</v>
      </c>
      <c r="D373" t="s">
        <v>633</v>
      </c>
      <c r="E373">
        <v>8</v>
      </c>
      <c r="F373" t="s">
        <v>634</v>
      </c>
      <c r="G373" t="s">
        <v>31</v>
      </c>
      <c r="H373">
        <v>43041</v>
      </c>
    </row>
    <row r="374" spans="1:8" ht="15">
      <c r="A374">
        <v>5203</v>
      </c>
      <c r="B374" t="s">
        <v>635</v>
      </c>
      <c r="C374" t="s">
        <v>636</v>
      </c>
      <c r="D374" t="s">
        <v>299</v>
      </c>
      <c r="E374">
        <v>7</v>
      </c>
      <c r="F374" t="s">
        <v>153</v>
      </c>
      <c r="G374" t="s">
        <v>53</v>
      </c>
      <c r="H374">
        <v>68817</v>
      </c>
    </row>
    <row r="375" spans="1:8" ht="15">
      <c r="A375">
        <v>5214</v>
      </c>
      <c r="B375" t="s">
        <v>637</v>
      </c>
      <c r="C375" t="s">
        <v>60</v>
      </c>
      <c r="D375" t="s">
        <v>341</v>
      </c>
      <c r="E375">
        <v>11</v>
      </c>
      <c r="F375" t="s">
        <v>38</v>
      </c>
      <c r="G375" t="s">
        <v>39</v>
      </c>
      <c r="H375">
        <v>33727</v>
      </c>
    </row>
    <row r="376" spans="1:8" ht="15">
      <c r="A376">
        <v>5225</v>
      </c>
      <c r="B376" t="s">
        <v>638</v>
      </c>
      <c r="C376" t="s">
        <v>254</v>
      </c>
      <c r="D376" t="s">
        <v>190</v>
      </c>
      <c r="E376">
        <v>9</v>
      </c>
      <c r="F376" t="s">
        <v>568</v>
      </c>
      <c r="G376" t="s">
        <v>87</v>
      </c>
      <c r="H376">
        <v>39715</v>
      </c>
    </row>
    <row r="377" spans="1:8" ht="15">
      <c r="A377">
        <v>5236</v>
      </c>
      <c r="B377" t="s">
        <v>639</v>
      </c>
      <c r="C377" t="s">
        <v>57</v>
      </c>
      <c r="D377" t="s">
        <v>190</v>
      </c>
      <c r="E377">
        <v>10</v>
      </c>
      <c r="F377" t="s">
        <v>243</v>
      </c>
      <c r="G377" t="s">
        <v>87</v>
      </c>
      <c r="H377">
        <v>28205</v>
      </c>
    </row>
    <row r="378" spans="1:8" ht="15">
      <c r="A378">
        <v>5247</v>
      </c>
      <c r="B378" t="s">
        <v>640</v>
      </c>
      <c r="C378" t="s">
        <v>641</v>
      </c>
      <c r="D378" t="s">
        <v>195</v>
      </c>
      <c r="E378">
        <v>7</v>
      </c>
      <c r="F378" t="s">
        <v>115</v>
      </c>
      <c r="G378" t="s">
        <v>26</v>
      </c>
      <c r="H378">
        <v>73594</v>
      </c>
    </row>
    <row r="379" spans="1:8" ht="15">
      <c r="A379">
        <v>5258</v>
      </c>
      <c r="B379" t="s">
        <v>642</v>
      </c>
      <c r="C379" t="s">
        <v>245</v>
      </c>
      <c r="D379" t="s">
        <v>190</v>
      </c>
      <c r="E379">
        <v>7</v>
      </c>
      <c r="F379" t="s">
        <v>135</v>
      </c>
      <c r="G379" t="s">
        <v>136</v>
      </c>
      <c r="H379">
        <v>68542</v>
      </c>
    </row>
    <row r="380" spans="1:8" ht="15">
      <c r="A380">
        <v>5269</v>
      </c>
      <c r="B380" t="s">
        <v>643</v>
      </c>
      <c r="C380" t="s">
        <v>644</v>
      </c>
      <c r="D380" t="s">
        <v>645</v>
      </c>
      <c r="E380">
        <v>10</v>
      </c>
      <c r="F380" t="s">
        <v>97</v>
      </c>
      <c r="G380" t="s">
        <v>26</v>
      </c>
      <c r="H380">
        <v>27408</v>
      </c>
    </row>
    <row r="381" spans="1:8" ht="15">
      <c r="A381">
        <v>5280</v>
      </c>
      <c r="B381" t="s">
        <v>646</v>
      </c>
      <c r="C381" t="s">
        <v>177</v>
      </c>
      <c r="D381" t="s">
        <v>51</v>
      </c>
      <c r="E381">
        <v>11</v>
      </c>
      <c r="F381" t="s">
        <v>30</v>
      </c>
      <c r="G381" t="s">
        <v>31</v>
      </c>
      <c r="H381">
        <v>15565</v>
      </c>
    </row>
    <row r="382" spans="1:8" ht="15">
      <c r="A382">
        <v>5291</v>
      </c>
      <c r="B382" t="s">
        <v>647</v>
      </c>
      <c r="C382" t="s">
        <v>215</v>
      </c>
      <c r="D382" t="s">
        <v>213</v>
      </c>
      <c r="E382">
        <v>8</v>
      </c>
      <c r="F382" t="s">
        <v>38</v>
      </c>
      <c r="G382" t="s">
        <v>39</v>
      </c>
      <c r="H382">
        <v>79727</v>
      </c>
    </row>
    <row r="383" spans="1:8" ht="15">
      <c r="A383">
        <v>5302</v>
      </c>
      <c r="B383" t="s">
        <v>648</v>
      </c>
      <c r="C383" t="s">
        <v>50</v>
      </c>
      <c r="D383" t="s">
        <v>649</v>
      </c>
      <c r="E383">
        <v>7</v>
      </c>
      <c r="F383" t="s">
        <v>135</v>
      </c>
      <c r="G383" t="s">
        <v>136</v>
      </c>
      <c r="H383">
        <v>105250</v>
      </c>
    </row>
    <row r="384" spans="1:8" ht="15">
      <c r="A384">
        <v>5313</v>
      </c>
      <c r="B384" t="s">
        <v>650</v>
      </c>
      <c r="C384" t="s">
        <v>119</v>
      </c>
      <c r="D384" t="s">
        <v>371</v>
      </c>
      <c r="E384">
        <v>8</v>
      </c>
      <c r="F384" t="s">
        <v>45</v>
      </c>
      <c r="G384" t="s">
        <v>17</v>
      </c>
      <c r="H384">
        <v>41307</v>
      </c>
    </row>
    <row r="385" spans="1:8" ht="15">
      <c r="A385">
        <v>5324</v>
      </c>
      <c r="B385" t="s">
        <v>651</v>
      </c>
      <c r="C385" t="s">
        <v>57</v>
      </c>
      <c r="D385" t="s">
        <v>341</v>
      </c>
      <c r="E385">
        <v>8</v>
      </c>
      <c r="F385" t="s">
        <v>445</v>
      </c>
      <c r="G385" t="s">
        <v>17</v>
      </c>
      <c r="H385">
        <v>121591</v>
      </c>
    </row>
    <row r="386" spans="1:8" ht="15">
      <c r="A386">
        <v>5335</v>
      </c>
      <c r="B386" t="s">
        <v>652</v>
      </c>
      <c r="C386" t="s">
        <v>146</v>
      </c>
      <c r="D386" t="s">
        <v>82</v>
      </c>
      <c r="E386">
        <v>9</v>
      </c>
      <c r="F386" t="s">
        <v>265</v>
      </c>
      <c r="G386" t="s">
        <v>39</v>
      </c>
      <c r="H386">
        <v>48682</v>
      </c>
    </row>
    <row r="387" spans="1:8" ht="15">
      <c r="A387">
        <v>5346</v>
      </c>
      <c r="B387" t="s">
        <v>652</v>
      </c>
      <c r="C387" t="s">
        <v>653</v>
      </c>
      <c r="D387" t="s">
        <v>134</v>
      </c>
      <c r="E387">
        <v>10</v>
      </c>
      <c r="F387" t="s">
        <v>115</v>
      </c>
      <c r="G387" t="s">
        <v>26</v>
      </c>
      <c r="H387">
        <v>26272</v>
      </c>
    </row>
    <row r="388" spans="1:8" ht="15">
      <c r="A388">
        <v>5357</v>
      </c>
      <c r="B388" t="s">
        <v>654</v>
      </c>
      <c r="C388" t="s">
        <v>280</v>
      </c>
      <c r="D388" t="s">
        <v>158</v>
      </c>
      <c r="E388">
        <v>7</v>
      </c>
      <c r="F388" t="s">
        <v>115</v>
      </c>
      <c r="G388" t="s">
        <v>26</v>
      </c>
      <c r="H388">
        <v>68262</v>
      </c>
    </row>
    <row r="389" spans="1:8" ht="15">
      <c r="A389">
        <v>5368</v>
      </c>
      <c r="B389" t="s">
        <v>655</v>
      </c>
      <c r="C389" t="s">
        <v>96</v>
      </c>
      <c r="D389" t="s">
        <v>61</v>
      </c>
      <c r="E389">
        <v>10</v>
      </c>
      <c r="F389" t="s">
        <v>25</v>
      </c>
      <c r="G389" t="s">
        <v>26</v>
      </c>
      <c r="H389">
        <v>48089</v>
      </c>
    </row>
    <row r="390" spans="1:8" ht="15">
      <c r="A390">
        <v>5379</v>
      </c>
      <c r="B390" t="s">
        <v>656</v>
      </c>
      <c r="C390" t="s">
        <v>68</v>
      </c>
      <c r="D390" t="s">
        <v>111</v>
      </c>
      <c r="E390">
        <v>7</v>
      </c>
      <c r="F390" t="s">
        <v>38</v>
      </c>
      <c r="G390" t="s">
        <v>39</v>
      </c>
      <c r="H390">
        <v>70620</v>
      </c>
    </row>
    <row r="391" spans="1:8" ht="15">
      <c r="A391">
        <v>5390</v>
      </c>
      <c r="B391" t="s">
        <v>657</v>
      </c>
      <c r="C391" t="s">
        <v>288</v>
      </c>
      <c r="D391" t="s">
        <v>160</v>
      </c>
      <c r="E391">
        <v>10</v>
      </c>
      <c r="F391" t="s">
        <v>45</v>
      </c>
      <c r="G391" t="s">
        <v>17</v>
      </c>
      <c r="H391">
        <v>34714</v>
      </c>
    </row>
    <row r="392" spans="1:8" ht="15">
      <c r="A392">
        <v>5401</v>
      </c>
      <c r="B392" t="s">
        <v>658</v>
      </c>
      <c r="C392" t="s">
        <v>157</v>
      </c>
      <c r="D392" t="s">
        <v>272</v>
      </c>
      <c r="E392">
        <v>10</v>
      </c>
      <c r="F392" t="s">
        <v>115</v>
      </c>
      <c r="G392" t="s">
        <v>26</v>
      </c>
      <c r="H392">
        <v>26344</v>
      </c>
    </row>
    <row r="393" spans="1:8" ht="15">
      <c r="A393">
        <v>5412</v>
      </c>
      <c r="B393" t="s">
        <v>659</v>
      </c>
      <c r="C393" t="s">
        <v>15</v>
      </c>
      <c r="D393" t="s">
        <v>576</v>
      </c>
      <c r="E393">
        <v>9</v>
      </c>
      <c r="F393" t="s">
        <v>78</v>
      </c>
      <c r="G393" t="s">
        <v>31</v>
      </c>
      <c r="H393">
        <v>36655</v>
      </c>
    </row>
    <row r="394" spans="1:8" ht="15">
      <c r="A394">
        <v>5423</v>
      </c>
      <c r="B394" t="s">
        <v>660</v>
      </c>
      <c r="C394" t="s">
        <v>254</v>
      </c>
      <c r="D394" t="s">
        <v>274</v>
      </c>
      <c r="E394">
        <v>11</v>
      </c>
      <c r="F394" t="s">
        <v>38</v>
      </c>
      <c r="G394" t="s">
        <v>39</v>
      </c>
      <c r="H394">
        <v>79288</v>
      </c>
    </row>
    <row r="395" spans="1:8" ht="15">
      <c r="A395">
        <v>5434</v>
      </c>
      <c r="B395" t="s">
        <v>661</v>
      </c>
      <c r="C395" t="s">
        <v>662</v>
      </c>
      <c r="D395" t="s">
        <v>663</v>
      </c>
      <c r="E395">
        <v>11</v>
      </c>
      <c r="F395" t="s">
        <v>350</v>
      </c>
      <c r="G395" t="s">
        <v>26</v>
      </c>
      <c r="H395">
        <v>26219</v>
      </c>
    </row>
    <row r="396" spans="1:8" ht="15">
      <c r="A396">
        <v>5445</v>
      </c>
      <c r="B396" t="s">
        <v>664</v>
      </c>
      <c r="C396" t="s">
        <v>562</v>
      </c>
      <c r="D396" t="s">
        <v>374</v>
      </c>
      <c r="E396">
        <v>11</v>
      </c>
      <c r="F396" t="s">
        <v>211</v>
      </c>
      <c r="G396" t="s">
        <v>26</v>
      </c>
      <c r="H396">
        <v>75797</v>
      </c>
    </row>
    <row r="397" spans="1:8" ht="15">
      <c r="A397">
        <v>5456</v>
      </c>
      <c r="B397" t="s">
        <v>664</v>
      </c>
      <c r="C397" t="s">
        <v>665</v>
      </c>
      <c r="D397" t="s">
        <v>666</v>
      </c>
      <c r="E397">
        <v>8</v>
      </c>
      <c r="F397" t="s">
        <v>38</v>
      </c>
      <c r="G397" t="s">
        <v>39</v>
      </c>
      <c r="H397">
        <v>48631</v>
      </c>
    </row>
    <row r="398" spans="1:8" ht="15">
      <c r="A398">
        <v>5467</v>
      </c>
      <c r="B398" t="s">
        <v>667</v>
      </c>
      <c r="C398" t="s">
        <v>109</v>
      </c>
      <c r="D398" t="s">
        <v>440</v>
      </c>
      <c r="E398">
        <v>10</v>
      </c>
      <c r="F398" t="s">
        <v>75</v>
      </c>
      <c r="G398" t="s">
        <v>39</v>
      </c>
      <c r="H398">
        <v>66622</v>
      </c>
    </row>
    <row r="399" spans="1:8" ht="15">
      <c r="A399">
        <v>5478</v>
      </c>
      <c r="B399" t="s">
        <v>668</v>
      </c>
      <c r="C399" t="s">
        <v>126</v>
      </c>
      <c r="D399" t="s">
        <v>111</v>
      </c>
      <c r="E399">
        <v>11</v>
      </c>
      <c r="F399" t="s">
        <v>38</v>
      </c>
      <c r="G399" t="s">
        <v>39</v>
      </c>
      <c r="H399">
        <v>33722</v>
      </c>
    </row>
    <row r="400" spans="1:8" ht="15">
      <c r="A400">
        <v>5489</v>
      </c>
      <c r="B400" t="s">
        <v>669</v>
      </c>
      <c r="C400" t="s">
        <v>113</v>
      </c>
      <c r="D400" t="s">
        <v>242</v>
      </c>
      <c r="E400">
        <v>10</v>
      </c>
      <c r="F400" t="s">
        <v>115</v>
      </c>
      <c r="G400" t="s">
        <v>26</v>
      </c>
      <c r="H400">
        <v>26273</v>
      </c>
    </row>
    <row r="401" spans="1:8" ht="15">
      <c r="A401">
        <v>5500</v>
      </c>
      <c r="B401" t="s">
        <v>670</v>
      </c>
      <c r="C401" t="s">
        <v>77</v>
      </c>
      <c r="D401" t="s">
        <v>80</v>
      </c>
      <c r="E401">
        <v>8</v>
      </c>
      <c r="F401" t="s">
        <v>75</v>
      </c>
      <c r="G401" t="s">
        <v>39</v>
      </c>
      <c r="H401">
        <v>33811</v>
      </c>
    </row>
    <row r="402" spans="1:8" ht="15">
      <c r="A402">
        <v>5511</v>
      </c>
      <c r="B402" t="s">
        <v>671</v>
      </c>
      <c r="C402" t="s">
        <v>339</v>
      </c>
      <c r="D402" t="s">
        <v>61</v>
      </c>
      <c r="E402">
        <v>8</v>
      </c>
      <c r="F402" t="s">
        <v>372</v>
      </c>
      <c r="G402" t="s">
        <v>17</v>
      </c>
      <c r="H402">
        <v>70017</v>
      </c>
    </row>
    <row r="403" spans="1:8" ht="15">
      <c r="A403">
        <v>5522</v>
      </c>
      <c r="B403" t="s">
        <v>672</v>
      </c>
      <c r="C403" t="s">
        <v>239</v>
      </c>
      <c r="D403" t="s">
        <v>673</v>
      </c>
      <c r="E403">
        <v>8</v>
      </c>
      <c r="F403" t="s">
        <v>45</v>
      </c>
      <c r="G403" t="s">
        <v>17</v>
      </c>
      <c r="H403">
        <v>41158</v>
      </c>
    </row>
    <row r="404" spans="1:8" ht="15">
      <c r="A404">
        <v>5533</v>
      </c>
      <c r="B404" t="s">
        <v>674</v>
      </c>
      <c r="C404" t="s">
        <v>286</v>
      </c>
      <c r="D404" t="s">
        <v>281</v>
      </c>
      <c r="E404">
        <v>8</v>
      </c>
      <c r="F404" t="s">
        <v>359</v>
      </c>
      <c r="G404" t="s">
        <v>31</v>
      </c>
      <c r="H404">
        <v>28772</v>
      </c>
    </row>
    <row r="405" spans="1:8" ht="15">
      <c r="A405">
        <v>5544</v>
      </c>
      <c r="B405" t="s">
        <v>675</v>
      </c>
      <c r="C405" t="s">
        <v>258</v>
      </c>
      <c r="D405" t="s">
        <v>676</v>
      </c>
      <c r="E405">
        <v>8</v>
      </c>
      <c r="F405" t="s">
        <v>83</v>
      </c>
      <c r="G405" t="s">
        <v>31</v>
      </c>
      <c r="H405">
        <v>51031</v>
      </c>
    </row>
    <row r="406" spans="1:8" ht="15">
      <c r="A406">
        <v>5555</v>
      </c>
      <c r="B406" t="s">
        <v>677</v>
      </c>
      <c r="C406" t="s">
        <v>73</v>
      </c>
      <c r="D406" t="s">
        <v>16</v>
      </c>
      <c r="E406">
        <v>8</v>
      </c>
      <c r="F406" t="s">
        <v>322</v>
      </c>
      <c r="G406" t="s">
        <v>148</v>
      </c>
      <c r="H406">
        <v>45237</v>
      </c>
    </row>
    <row r="407" spans="1:8" ht="15">
      <c r="A407">
        <v>5566</v>
      </c>
      <c r="B407" t="s">
        <v>678</v>
      </c>
      <c r="C407" t="s">
        <v>245</v>
      </c>
      <c r="D407" t="s">
        <v>440</v>
      </c>
      <c r="E407">
        <v>9</v>
      </c>
      <c r="F407" t="s">
        <v>115</v>
      </c>
      <c r="G407" t="s">
        <v>26</v>
      </c>
      <c r="H407">
        <v>25790</v>
      </c>
    </row>
    <row r="408" spans="1:8" ht="15">
      <c r="A408">
        <v>5577</v>
      </c>
      <c r="B408" t="s">
        <v>679</v>
      </c>
      <c r="C408" t="s">
        <v>77</v>
      </c>
      <c r="D408" t="s">
        <v>61</v>
      </c>
      <c r="E408">
        <v>8</v>
      </c>
      <c r="F408" t="s">
        <v>115</v>
      </c>
      <c r="G408" t="s">
        <v>26</v>
      </c>
      <c r="H408">
        <v>41721</v>
      </c>
    </row>
    <row r="409" spans="1:8" ht="15">
      <c r="A409">
        <v>5588</v>
      </c>
      <c r="B409" t="s">
        <v>680</v>
      </c>
      <c r="C409" t="s">
        <v>123</v>
      </c>
      <c r="D409" t="s">
        <v>134</v>
      </c>
      <c r="E409">
        <v>7</v>
      </c>
      <c r="F409" t="s">
        <v>75</v>
      </c>
      <c r="G409" t="s">
        <v>39</v>
      </c>
      <c r="H409">
        <v>53109</v>
      </c>
    </row>
    <row r="410" spans="1:8" ht="15">
      <c r="A410">
        <v>5599</v>
      </c>
      <c r="B410" t="s">
        <v>681</v>
      </c>
      <c r="C410" t="s">
        <v>113</v>
      </c>
      <c r="D410" t="s">
        <v>229</v>
      </c>
      <c r="E410">
        <v>10</v>
      </c>
      <c r="F410" t="s">
        <v>191</v>
      </c>
      <c r="G410" t="s">
        <v>17</v>
      </c>
      <c r="H410">
        <v>24259</v>
      </c>
    </row>
    <row r="411" spans="1:8" ht="15">
      <c r="A411">
        <v>5610</v>
      </c>
      <c r="B411" t="s">
        <v>682</v>
      </c>
      <c r="C411" t="s">
        <v>47</v>
      </c>
      <c r="D411" t="s">
        <v>190</v>
      </c>
      <c r="E411">
        <v>11</v>
      </c>
      <c r="F411" t="s">
        <v>683</v>
      </c>
      <c r="G411" t="s">
        <v>26</v>
      </c>
      <c r="H411">
        <v>81060</v>
      </c>
    </row>
    <row r="412" spans="1:8" ht="15">
      <c r="A412">
        <v>5621</v>
      </c>
      <c r="B412" t="s">
        <v>684</v>
      </c>
      <c r="C412" t="s">
        <v>354</v>
      </c>
      <c r="D412" t="s">
        <v>195</v>
      </c>
      <c r="E412">
        <v>10</v>
      </c>
      <c r="F412" t="s">
        <v>115</v>
      </c>
      <c r="G412" t="s">
        <v>26</v>
      </c>
      <c r="H412">
        <v>26190</v>
      </c>
    </row>
    <row r="413" spans="1:8" ht="15">
      <c r="A413">
        <v>5632</v>
      </c>
      <c r="B413" t="s">
        <v>685</v>
      </c>
      <c r="C413" t="s">
        <v>222</v>
      </c>
      <c r="D413" t="s">
        <v>316</v>
      </c>
      <c r="E413">
        <v>10</v>
      </c>
      <c r="F413" t="s">
        <v>127</v>
      </c>
      <c r="G413" t="s">
        <v>53</v>
      </c>
      <c r="H413">
        <v>42663</v>
      </c>
    </row>
    <row r="414" spans="1:8" ht="15">
      <c r="A414">
        <v>5643</v>
      </c>
      <c r="B414" t="s">
        <v>686</v>
      </c>
      <c r="C414" t="s">
        <v>288</v>
      </c>
      <c r="D414" t="s">
        <v>393</v>
      </c>
      <c r="E414">
        <v>10</v>
      </c>
      <c r="F414" t="s">
        <v>115</v>
      </c>
      <c r="G414" t="s">
        <v>26</v>
      </c>
      <c r="H414">
        <v>26195</v>
      </c>
    </row>
    <row r="415" spans="1:8" ht="15">
      <c r="A415">
        <v>5654</v>
      </c>
      <c r="B415" t="s">
        <v>687</v>
      </c>
      <c r="C415" t="s">
        <v>260</v>
      </c>
      <c r="D415" t="s">
        <v>24</v>
      </c>
      <c r="E415">
        <v>9</v>
      </c>
      <c r="F415" t="s">
        <v>78</v>
      </c>
      <c r="G415" t="s">
        <v>31</v>
      </c>
      <c r="H415">
        <v>32836</v>
      </c>
    </row>
    <row r="416" spans="1:8" ht="15">
      <c r="A416">
        <v>5665</v>
      </c>
      <c r="B416" t="s">
        <v>688</v>
      </c>
      <c r="C416" t="s">
        <v>103</v>
      </c>
      <c r="D416" t="s">
        <v>80</v>
      </c>
      <c r="E416">
        <v>8</v>
      </c>
      <c r="F416" t="s">
        <v>78</v>
      </c>
      <c r="G416" t="s">
        <v>31</v>
      </c>
      <c r="H416">
        <v>36326</v>
      </c>
    </row>
    <row r="417" spans="1:8" ht="15">
      <c r="A417">
        <v>5676</v>
      </c>
      <c r="B417" t="s">
        <v>689</v>
      </c>
      <c r="C417" t="s">
        <v>28</v>
      </c>
      <c r="D417" t="s">
        <v>24</v>
      </c>
      <c r="E417">
        <v>9</v>
      </c>
      <c r="F417" t="s">
        <v>38</v>
      </c>
      <c r="G417" t="s">
        <v>39</v>
      </c>
      <c r="H417">
        <v>70594</v>
      </c>
    </row>
    <row r="418" spans="1:8" ht="15">
      <c r="A418">
        <v>5687</v>
      </c>
      <c r="B418" t="s">
        <v>690</v>
      </c>
      <c r="C418" t="s">
        <v>126</v>
      </c>
      <c r="D418" t="s">
        <v>61</v>
      </c>
      <c r="E418">
        <v>8</v>
      </c>
      <c r="F418" t="s">
        <v>183</v>
      </c>
      <c r="G418" t="s">
        <v>26</v>
      </c>
      <c r="H418">
        <v>28368</v>
      </c>
    </row>
    <row r="419" spans="1:8" ht="15">
      <c r="A419">
        <v>5698</v>
      </c>
      <c r="B419" t="s">
        <v>691</v>
      </c>
      <c r="C419" t="s">
        <v>386</v>
      </c>
      <c r="D419" t="s">
        <v>316</v>
      </c>
      <c r="E419">
        <v>10</v>
      </c>
      <c r="F419" t="s">
        <v>52</v>
      </c>
      <c r="G419" t="s">
        <v>53</v>
      </c>
      <c r="H419">
        <v>54562</v>
      </c>
    </row>
    <row r="420" spans="1:8" ht="15">
      <c r="A420">
        <v>5709</v>
      </c>
      <c r="B420" t="s">
        <v>692</v>
      </c>
      <c r="C420" t="s">
        <v>288</v>
      </c>
      <c r="D420" t="s">
        <v>44</v>
      </c>
      <c r="E420">
        <v>11</v>
      </c>
      <c r="F420" t="s">
        <v>25</v>
      </c>
      <c r="G420" t="s">
        <v>26</v>
      </c>
      <c r="H420">
        <v>47910</v>
      </c>
    </row>
    <row r="421" spans="1:8" ht="15">
      <c r="A421">
        <v>5720</v>
      </c>
      <c r="B421" t="s">
        <v>693</v>
      </c>
      <c r="C421" t="s">
        <v>694</v>
      </c>
      <c r="D421" t="s">
        <v>120</v>
      </c>
      <c r="E421">
        <v>7</v>
      </c>
      <c r="F421" t="s">
        <v>135</v>
      </c>
      <c r="G421" t="s">
        <v>136</v>
      </c>
      <c r="H421">
        <v>68549</v>
      </c>
    </row>
    <row r="422" spans="1:8" ht="15">
      <c r="A422">
        <v>5731</v>
      </c>
      <c r="B422" t="s">
        <v>695</v>
      </c>
      <c r="C422" t="s">
        <v>403</v>
      </c>
      <c r="D422" t="s">
        <v>316</v>
      </c>
      <c r="E422">
        <v>7</v>
      </c>
      <c r="F422" t="s">
        <v>38</v>
      </c>
      <c r="G422" t="s">
        <v>39</v>
      </c>
      <c r="H422">
        <v>70628</v>
      </c>
    </row>
    <row r="423" spans="1:8" ht="15">
      <c r="A423">
        <v>5742</v>
      </c>
      <c r="B423" t="s">
        <v>696</v>
      </c>
      <c r="C423" t="s">
        <v>228</v>
      </c>
      <c r="D423" t="s">
        <v>166</v>
      </c>
      <c r="E423">
        <v>11</v>
      </c>
      <c r="F423" t="s">
        <v>38</v>
      </c>
      <c r="G423" t="s">
        <v>39</v>
      </c>
      <c r="H423">
        <v>49834</v>
      </c>
    </row>
    <row r="424" spans="1:8" ht="15">
      <c r="A424">
        <v>5753</v>
      </c>
      <c r="B424" t="s">
        <v>697</v>
      </c>
      <c r="C424" t="s">
        <v>698</v>
      </c>
      <c r="D424" t="s">
        <v>85</v>
      </c>
      <c r="E424">
        <v>8</v>
      </c>
      <c r="F424" t="s">
        <v>38</v>
      </c>
      <c r="G424" t="s">
        <v>39</v>
      </c>
      <c r="H424">
        <v>48820</v>
      </c>
    </row>
    <row r="425" spans="1:8" ht="15">
      <c r="A425">
        <v>5764</v>
      </c>
      <c r="B425" t="s">
        <v>697</v>
      </c>
      <c r="C425" t="s">
        <v>77</v>
      </c>
      <c r="D425" t="s">
        <v>65</v>
      </c>
      <c r="E425">
        <v>8</v>
      </c>
      <c r="F425" t="s">
        <v>25</v>
      </c>
      <c r="G425" t="s">
        <v>26</v>
      </c>
      <c r="H425">
        <v>29012</v>
      </c>
    </row>
    <row r="426" spans="1:8" ht="15">
      <c r="A426">
        <v>5775</v>
      </c>
      <c r="B426" t="s">
        <v>699</v>
      </c>
      <c r="C426" t="s">
        <v>55</v>
      </c>
      <c r="D426" t="s">
        <v>700</v>
      </c>
      <c r="E426">
        <v>11</v>
      </c>
      <c r="F426" t="s">
        <v>115</v>
      </c>
      <c r="G426" t="s">
        <v>26</v>
      </c>
      <c r="H426">
        <v>18863</v>
      </c>
    </row>
    <row r="427" spans="1:8" ht="15">
      <c r="A427">
        <v>5786</v>
      </c>
      <c r="B427" t="s">
        <v>701</v>
      </c>
      <c r="C427" t="s">
        <v>702</v>
      </c>
      <c r="D427" t="s">
        <v>61</v>
      </c>
      <c r="E427">
        <v>7</v>
      </c>
      <c r="F427" t="s">
        <v>334</v>
      </c>
      <c r="G427" t="s">
        <v>136</v>
      </c>
      <c r="H427">
        <v>79193</v>
      </c>
    </row>
    <row r="428" spans="1:8" ht="15">
      <c r="A428">
        <v>5797</v>
      </c>
      <c r="B428" t="s">
        <v>703</v>
      </c>
      <c r="C428" t="s">
        <v>57</v>
      </c>
      <c r="D428" t="s">
        <v>65</v>
      </c>
      <c r="E428">
        <v>8</v>
      </c>
      <c r="F428" t="s">
        <v>334</v>
      </c>
      <c r="G428" t="s">
        <v>136</v>
      </c>
      <c r="H428">
        <v>117738</v>
      </c>
    </row>
    <row r="429" spans="1:8" ht="15">
      <c r="A429">
        <v>5808</v>
      </c>
      <c r="B429" t="s">
        <v>704</v>
      </c>
      <c r="C429" t="s">
        <v>68</v>
      </c>
      <c r="D429" t="s">
        <v>61</v>
      </c>
      <c r="E429">
        <v>7</v>
      </c>
      <c r="F429" t="s">
        <v>25</v>
      </c>
      <c r="G429" t="s">
        <v>26</v>
      </c>
      <c r="H429">
        <v>68393</v>
      </c>
    </row>
    <row r="430" spans="1:8" ht="15">
      <c r="A430">
        <v>5819</v>
      </c>
      <c r="B430" t="s">
        <v>705</v>
      </c>
      <c r="C430" t="s">
        <v>70</v>
      </c>
      <c r="D430" t="s">
        <v>61</v>
      </c>
      <c r="E430">
        <v>9</v>
      </c>
      <c r="F430" t="s">
        <v>706</v>
      </c>
      <c r="G430" t="s">
        <v>53</v>
      </c>
      <c r="H430">
        <v>101971</v>
      </c>
    </row>
    <row r="431" spans="1:8" ht="15">
      <c r="A431">
        <v>5830</v>
      </c>
      <c r="B431" t="s">
        <v>707</v>
      </c>
      <c r="C431" t="s">
        <v>708</v>
      </c>
      <c r="D431" t="s">
        <v>19</v>
      </c>
      <c r="E431">
        <v>8</v>
      </c>
      <c r="F431" t="s">
        <v>75</v>
      </c>
      <c r="G431" t="s">
        <v>39</v>
      </c>
      <c r="H431">
        <v>55005</v>
      </c>
    </row>
    <row r="432" spans="1:8" ht="15">
      <c r="A432">
        <v>5841</v>
      </c>
      <c r="B432" t="s">
        <v>709</v>
      </c>
      <c r="C432" t="s">
        <v>50</v>
      </c>
      <c r="D432" t="s">
        <v>281</v>
      </c>
      <c r="E432">
        <v>7</v>
      </c>
      <c r="F432" t="s">
        <v>135</v>
      </c>
      <c r="G432" t="s">
        <v>136</v>
      </c>
      <c r="H432">
        <v>68576</v>
      </c>
    </row>
    <row r="433" spans="1:8" ht="15">
      <c r="A433">
        <v>5852</v>
      </c>
      <c r="B433" t="s">
        <v>710</v>
      </c>
      <c r="C433" t="s">
        <v>70</v>
      </c>
      <c r="D433" t="s">
        <v>605</v>
      </c>
      <c r="E433">
        <v>8</v>
      </c>
      <c r="F433" t="s">
        <v>115</v>
      </c>
      <c r="G433" t="s">
        <v>26</v>
      </c>
      <c r="H433">
        <v>40906</v>
      </c>
    </row>
    <row r="434" spans="1:8" ht="15">
      <c r="A434">
        <v>5863</v>
      </c>
      <c r="B434" t="s">
        <v>711</v>
      </c>
      <c r="C434" t="s">
        <v>47</v>
      </c>
      <c r="D434" t="s">
        <v>61</v>
      </c>
      <c r="E434">
        <v>9</v>
      </c>
      <c r="F434" t="s">
        <v>243</v>
      </c>
      <c r="G434" t="s">
        <v>87</v>
      </c>
      <c r="H434">
        <v>44271</v>
      </c>
    </row>
    <row r="435" spans="1:8" ht="15">
      <c r="A435">
        <v>5874</v>
      </c>
      <c r="B435" t="s">
        <v>712</v>
      </c>
      <c r="C435" t="s">
        <v>77</v>
      </c>
      <c r="D435" t="s">
        <v>24</v>
      </c>
      <c r="E435">
        <v>11</v>
      </c>
      <c r="F435" t="s">
        <v>38</v>
      </c>
      <c r="G435" t="s">
        <v>39</v>
      </c>
      <c r="H435">
        <v>68786</v>
      </c>
    </row>
    <row r="436" spans="1:8" ht="15">
      <c r="A436">
        <v>5885</v>
      </c>
      <c r="B436" t="s">
        <v>713</v>
      </c>
      <c r="C436" t="s">
        <v>126</v>
      </c>
      <c r="D436" t="s">
        <v>80</v>
      </c>
      <c r="E436">
        <v>8</v>
      </c>
      <c r="F436" t="s">
        <v>101</v>
      </c>
      <c r="G436" t="s">
        <v>53</v>
      </c>
      <c r="H436">
        <v>43212</v>
      </c>
    </row>
    <row r="437" spans="1:8" ht="15">
      <c r="A437">
        <v>5896</v>
      </c>
      <c r="B437" t="s">
        <v>714</v>
      </c>
      <c r="C437" t="s">
        <v>57</v>
      </c>
      <c r="D437" t="s">
        <v>51</v>
      </c>
      <c r="E437">
        <v>7</v>
      </c>
      <c r="F437" t="s">
        <v>135</v>
      </c>
      <c r="G437" t="s">
        <v>136</v>
      </c>
      <c r="H437">
        <v>76236</v>
      </c>
    </row>
    <row r="438" spans="1:8" ht="15">
      <c r="A438">
        <v>5907</v>
      </c>
      <c r="B438" t="s">
        <v>715</v>
      </c>
      <c r="C438" t="s">
        <v>68</v>
      </c>
      <c r="D438" t="s">
        <v>605</v>
      </c>
      <c r="E438">
        <v>8</v>
      </c>
      <c r="F438" t="s">
        <v>38</v>
      </c>
      <c r="G438" t="s">
        <v>39</v>
      </c>
      <c r="H438">
        <v>81454</v>
      </c>
    </row>
    <row r="439" spans="1:8" ht="15">
      <c r="A439">
        <v>5918</v>
      </c>
      <c r="B439" t="s">
        <v>716</v>
      </c>
      <c r="C439" t="s">
        <v>717</v>
      </c>
      <c r="D439" t="s">
        <v>58</v>
      </c>
      <c r="E439">
        <v>9</v>
      </c>
      <c r="F439" t="s">
        <v>38</v>
      </c>
      <c r="G439" t="s">
        <v>39</v>
      </c>
      <c r="H439">
        <v>47661</v>
      </c>
    </row>
    <row r="440" spans="1:8" ht="15">
      <c r="A440">
        <v>5929</v>
      </c>
      <c r="B440" t="s">
        <v>716</v>
      </c>
      <c r="C440" t="s">
        <v>64</v>
      </c>
      <c r="D440" t="s">
        <v>440</v>
      </c>
      <c r="E440">
        <v>11</v>
      </c>
      <c r="F440" t="s">
        <v>115</v>
      </c>
      <c r="G440" t="s">
        <v>26</v>
      </c>
      <c r="H440">
        <v>18874</v>
      </c>
    </row>
    <row r="441" spans="1:8" ht="15">
      <c r="A441">
        <v>5940</v>
      </c>
      <c r="B441" t="s">
        <v>718</v>
      </c>
      <c r="C441" t="s">
        <v>354</v>
      </c>
      <c r="D441" t="s">
        <v>320</v>
      </c>
      <c r="E441">
        <v>9</v>
      </c>
      <c r="F441" t="s">
        <v>183</v>
      </c>
      <c r="G441" t="s">
        <v>26</v>
      </c>
      <c r="H441">
        <v>25776</v>
      </c>
    </row>
    <row r="442" spans="1:8" ht="15">
      <c r="A442">
        <v>5951</v>
      </c>
      <c r="B442" t="s">
        <v>719</v>
      </c>
      <c r="C442" t="s">
        <v>421</v>
      </c>
      <c r="D442" t="s">
        <v>111</v>
      </c>
      <c r="E442">
        <v>8</v>
      </c>
      <c r="F442" t="s">
        <v>25</v>
      </c>
      <c r="G442" t="s">
        <v>26</v>
      </c>
      <c r="H442">
        <v>47119</v>
      </c>
    </row>
    <row r="443" spans="1:8" ht="15">
      <c r="A443">
        <v>5962</v>
      </c>
      <c r="B443" t="s">
        <v>720</v>
      </c>
      <c r="C443" t="s">
        <v>126</v>
      </c>
      <c r="D443" t="s">
        <v>51</v>
      </c>
      <c r="E443">
        <v>9</v>
      </c>
      <c r="F443" t="s">
        <v>151</v>
      </c>
      <c r="G443" t="s">
        <v>53</v>
      </c>
      <c r="H443">
        <v>75214</v>
      </c>
    </row>
    <row r="444" spans="1:8" ht="15">
      <c r="A444">
        <v>5973</v>
      </c>
      <c r="B444" t="s">
        <v>721</v>
      </c>
      <c r="C444" t="s">
        <v>77</v>
      </c>
      <c r="D444" t="s">
        <v>94</v>
      </c>
      <c r="E444">
        <v>10</v>
      </c>
      <c r="F444" t="s">
        <v>211</v>
      </c>
      <c r="G444" t="s">
        <v>26</v>
      </c>
      <c r="H444">
        <v>31635</v>
      </c>
    </row>
    <row r="445" spans="1:8" ht="15">
      <c r="A445">
        <v>5984</v>
      </c>
      <c r="B445" t="s">
        <v>722</v>
      </c>
      <c r="C445" t="s">
        <v>64</v>
      </c>
      <c r="D445" t="s">
        <v>412</v>
      </c>
      <c r="E445">
        <v>8</v>
      </c>
      <c r="F445" t="s">
        <v>161</v>
      </c>
      <c r="G445" t="s">
        <v>136</v>
      </c>
      <c r="H445">
        <v>116276</v>
      </c>
    </row>
    <row r="446" spans="1:8" ht="15">
      <c r="A446">
        <v>5995</v>
      </c>
      <c r="B446" t="s">
        <v>723</v>
      </c>
      <c r="C446" t="s">
        <v>103</v>
      </c>
      <c r="D446" t="s">
        <v>190</v>
      </c>
      <c r="E446">
        <v>10</v>
      </c>
      <c r="F446" t="s">
        <v>30</v>
      </c>
      <c r="G446" t="s">
        <v>31</v>
      </c>
      <c r="H446">
        <v>82765</v>
      </c>
    </row>
    <row r="447" spans="1:8" ht="15">
      <c r="A447">
        <v>6006</v>
      </c>
      <c r="B447" t="s">
        <v>724</v>
      </c>
      <c r="C447" t="s">
        <v>288</v>
      </c>
      <c r="D447" t="s">
        <v>166</v>
      </c>
      <c r="E447">
        <v>9</v>
      </c>
      <c r="F447" t="s">
        <v>151</v>
      </c>
      <c r="G447" t="s">
        <v>53</v>
      </c>
      <c r="H447">
        <v>75206</v>
      </c>
    </row>
    <row r="448" spans="1:8" ht="15">
      <c r="A448">
        <v>6017</v>
      </c>
      <c r="B448" t="s">
        <v>725</v>
      </c>
      <c r="C448" t="s">
        <v>57</v>
      </c>
      <c r="D448" t="s">
        <v>267</v>
      </c>
      <c r="E448">
        <v>11</v>
      </c>
      <c r="F448" t="s">
        <v>211</v>
      </c>
      <c r="G448" t="s">
        <v>26</v>
      </c>
      <c r="H448">
        <v>71169</v>
      </c>
    </row>
    <row r="449" spans="1:8" ht="15">
      <c r="A449">
        <v>6028</v>
      </c>
      <c r="B449" t="s">
        <v>726</v>
      </c>
      <c r="C449" t="s">
        <v>126</v>
      </c>
      <c r="D449" t="s">
        <v>51</v>
      </c>
      <c r="E449">
        <v>9</v>
      </c>
      <c r="F449" t="s">
        <v>457</v>
      </c>
      <c r="G449" t="s">
        <v>87</v>
      </c>
      <c r="H449">
        <v>43696</v>
      </c>
    </row>
    <row r="450" spans="1:8" ht="15">
      <c r="A450">
        <v>6039</v>
      </c>
      <c r="B450" t="s">
        <v>727</v>
      </c>
      <c r="C450" t="s">
        <v>23</v>
      </c>
      <c r="D450" t="s">
        <v>51</v>
      </c>
      <c r="E450">
        <v>11</v>
      </c>
      <c r="F450" t="s">
        <v>115</v>
      </c>
      <c r="G450" t="s">
        <v>26</v>
      </c>
      <c r="H450">
        <v>26789</v>
      </c>
    </row>
    <row r="451" spans="1:8" ht="15">
      <c r="A451">
        <v>6050</v>
      </c>
      <c r="B451" t="s">
        <v>728</v>
      </c>
      <c r="C451" t="s">
        <v>130</v>
      </c>
      <c r="D451" t="s">
        <v>80</v>
      </c>
      <c r="E451">
        <v>9</v>
      </c>
      <c r="F451" t="s">
        <v>115</v>
      </c>
      <c r="G451" t="s">
        <v>26</v>
      </c>
      <c r="H451">
        <v>25641</v>
      </c>
    </row>
    <row r="452" spans="1:8" ht="15">
      <c r="A452">
        <v>6061</v>
      </c>
      <c r="B452" t="s">
        <v>729</v>
      </c>
      <c r="C452" t="s">
        <v>126</v>
      </c>
      <c r="D452" t="s">
        <v>158</v>
      </c>
      <c r="E452">
        <v>9</v>
      </c>
      <c r="F452" t="s">
        <v>71</v>
      </c>
      <c r="G452" t="s">
        <v>53</v>
      </c>
      <c r="H452">
        <v>29215</v>
      </c>
    </row>
    <row r="453" spans="1:8" ht="15">
      <c r="A453">
        <v>6072</v>
      </c>
      <c r="B453" t="s">
        <v>730</v>
      </c>
      <c r="C453" t="s">
        <v>57</v>
      </c>
      <c r="D453" t="s">
        <v>48</v>
      </c>
      <c r="E453">
        <v>9</v>
      </c>
      <c r="F453" t="s">
        <v>78</v>
      </c>
      <c r="G453" t="s">
        <v>31</v>
      </c>
      <c r="H453">
        <v>36658</v>
      </c>
    </row>
    <row r="454" spans="1:8" ht="15">
      <c r="A454">
        <v>6083</v>
      </c>
      <c r="B454" t="s">
        <v>731</v>
      </c>
      <c r="C454" t="s">
        <v>103</v>
      </c>
      <c r="D454" t="s">
        <v>732</v>
      </c>
      <c r="E454">
        <v>7</v>
      </c>
      <c r="F454" t="s">
        <v>135</v>
      </c>
      <c r="G454" t="s">
        <v>136</v>
      </c>
      <c r="H454">
        <v>68609</v>
      </c>
    </row>
    <row r="455" spans="1:8" ht="15">
      <c r="A455">
        <v>6094</v>
      </c>
      <c r="B455" t="s">
        <v>733</v>
      </c>
      <c r="C455" t="s">
        <v>18</v>
      </c>
      <c r="D455" t="s">
        <v>320</v>
      </c>
      <c r="E455">
        <v>8</v>
      </c>
      <c r="F455" t="s">
        <v>457</v>
      </c>
      <c r="G455" t="s">
        <v>87</v>
      </c>
      <c r="H455">
        <v>96650</v>
      </c>
    </row>
    <row r="456" spans="1:8" ht="15">
      <c r="A456">
        <v>6105</v>
      </c>
      <c r="B456" t="s">
        <v>734</v>
      </c>
      <c r="C456" t="s">
        <v>315</v>
      </c>
      <c r="D456" t="s">
        <v>160</v>
      </c>
      <c r="E456">
        <v>8</v>
      </c>
      <c r="F456" t="s">
        <v>179</v>
      </c>
      <c r="G456" t="s">
        <v>26</v>
      </c>
      <c r="H456">
        <v>50093</v>
      </c>
    </row>
    <row r="457" spans="1:8" ht="15">
      <c r="A457">
        <v>6116</v>
      </c>
      <c r="B457" t="s">
        <v>735</v>
      </c>
      <c r="C457" t="s">
        <v>286</v>
      </c>
      <c r="D457" t="s">
        <v>521</v>
      </c>
      <c r="E457">
        <v>11</v>
      </c>
      <c r="F457" t="s">
        <v>603</v>
      </c>
      <c r="G457" t="s">
        <v>53</v>
      </c>
      <c r="H457">
        <v>14479</v>
      </c>
    </row>
    <row r="458" spans="1:8" ht="15">
      <c r="A458">
        <v>6127</v>
      </c>
      <c r="B458" t="s">
        <v>736</v>
      </c>
      <c r="C458" t="s">
        <v>500</v>
      </c>
      <c r="D458" t="s">
        <v>737</v>
      </c>
      <c r="E458">
        <v>8</v>
      </c>
      <c r="F458" t="s">
        <v>327</v>
      </c>
      <c r="G458" t="s">
        <v>26</v>
      </c>
      <c r="H458">
        <v>28949</v>
      </c>
    </row>
    <row r="459" spans="1:8" ht="15">
      <c r="A459">
        <v>6138</v>
      </c>
      <c r="B459" t="s">
        <v>738</v>
      </c>
      <c r="C459" t="s">
        <v>146</v>
      </c>
      <c r="D459" t="s">
        <v>289</v>
      </c>
      <c r="E459">
        <v>10</v>
      </c>
      <c r="F459" t="s">
        <v>115</v>
      </c>
      <c r="G459" t="s">
        <v>26</v>
      </c>
      <c r="H459">
        <v>26206</v>
      </c>
    </row>
    <row r="460" spans="1:8" ht="15">
      <c r="A460">
        <v>6149</v>
      </c>
      <c r="B460" t="s">
        <v>739</v>
      </c>
      <c r="C460" t="s">
        <v>103</v>
      </c>
      <c r="D460" t="s">
        <v>61</v>
      </c>
      <c r="E460">
        <v>10</v>
      </c>
      <c r="F460" t="s">
        <v>25</v>
      </c>
      <c r="G460" t="s">
        <v>26</v>
      </c>
      <c r="H460">
        <v>48287</v>
      </c>
    </row>
    <row r="461" spans="1:8" ht="15">
      <c r="A461">
        <v>6160</v>
      </c>
      <c r="B461" t="s">
        <v>740</v>
      </c>
      <c r="C461" t="s">
        <v>286</v>
      </c>
      <c r="D461" t="s">
        <v>24</v>
      </c>
      <c r="E461">
        <v>11</v>
      </c>
      <c r="F461" t="s">
        <v>25</v>
      </c>
      <c r="G461" t="s">
        <v>26</v>
      </c>
      <c r="H461">
        <v>48000</v>
      </c>
    </row>
    <row r="462" spans="1:8" ht="15">
      <c r="A462">
        <v>6171</v>
      </c>
      <c r="B462" t="s">
        <v>741</v>
      </c>
      <c r="C462" t="s">
        <v>77</v>
      </c>
      <c r="D462" t="s">
        <v>274</v>
      </c>
      <c r="E462">
        <v>9</v>
      </c>
      <c r="F462" t="s">
        <v>25</v>
      </c>
      <c r="G462" t="s">
        <v>26</v>
      </c>
      <c r="H462">
        <v>50203</v>
      </c>
    </row>
    <row r="463" spans="1:8" ht="15">
      <c r="A463">
        <v>6182</v>
      </c>
      <c r="B463" t="s">
        <v>742</v>
      </c>
      <c r="C463" t="s">
        <v>177</v>
      </c>
      <c r="D463" t="s">
        <v>182</v>
      </c>
      <c r="E463">
        <v>7</v>
      </c>
      <c r="F463" t="s">
        <v>496</v>
      </c>
      <c r="G463" t="s">
        <v>87</v>
      </c>
      <c r="H463">
        <v>74514</v>
      </c>
    </row>
    <row r="464" spans="1:8" ht="15">
      <c r="A464">
        <v>6193</v>
      </c>
      <c r="B464" t="s">
        <v>743</v>
      </c>
      <c r="C464" t="s">
        <v>117</v>
      </c>
      <c r="D464" t="s">
        <v>58</v>
      </c>
      <c r="E464">
        <v>9</v>
      </c>
      <c r="F464" t="s">
        <v>25</v>
      </c>
      <c r="G464" t="s">
        <v>26</v>
      </c>
      <c r="H464">
        <v>49556</v>
      </c>
    </row>
    <row r="465" spans="1:8" ht="15">
      <c r="A465">
        <v>6204</v>
      </c>
      <c r="B465" t="s">
        <v>744</v>
      </c>
      <c r="C465" t="s">
        <v>157</v>
      </c>
      <c r="D465" t="s">
        <v>24</v>
      </c>
      <c r="E465">
        <v>9</v>
      </c>
      <c r="F465" t="s">
        <v>25</v>
      </c>
      <c r="G465" t="s">
        <v>26</v>
      </c>
      <c r="H465">
        <v>40961</v>
      </c>
    </row>
    <row r="466" spans="1:8" ht="15">
      <c r="A466">
        <v>6215</v>
      </c>
      <c r="B466" t="s">
        <v>745</v>
      </c>
      <c r="C466" t="s">
        <v>288</v>
      </c>
      <c r="D466" t="s">
        <v>160</v>
      </c>
      <c r="E466">
        <v>7</v>
      </c>
      <c r="F466" t="s">
        <v>496</v>
      </c>
      <c r="G466" t="s">
        <v>87</v>
      </c>
      <c r="H466">
        <v>76106</v>
      </c>
    </row>
    <row r="467" spans="1:8" ht="15">
      <c r="A467">
        <v>6226</v>
      </c>
      <c r="B467" t="s">
        <v>746</v>
      </c>
      <c r="C467" t="s">
        <v>416</v>
      </c>
      <c r="D467" t="s">
        <v>61</v>
      </c>
      <c r="E467">
        <v>9</v>
      </c>
      <c r="F467" t="s">
        <v>115</v>
      </c>
      <c r="G467" t="s">
        <v>26</v>
      </c>
      <c r="H467">
        <v>25725</v>
      </c>
    </row>
    <row r="468" spans="1:8" ht="15">
      <c r="A468">
        <v>6237</v>
      </c>
      <c r="B468" t="s">
        <v>747</v>
      </c>
      <c r="C468" t="s">
        <v>173</v>
      </c>
      <c r="D468" t="s">
        <v>74</v>
      </c>
      <c r="E468">
        <v>11</v>
      </c>
      <c r="F468" t="s">
        <v>135</v>
      </c>
      <c r="G468" t="s">
        <v>136</v>
      </c>
      <c r="H468">
        <v>67951</v>
      </c>
    </row>
    <row r="469" spans="1:8" ht="15">
      <c r="A469">
        <v>6248</v>
      </c>
      <c r="B469" t="s">
        <v>748</v>
      </c>
      <c r="C469" t="s">
        <v>68</v>
      </c>
      <c r="D469" t="s">
        <v>477</v>
      </c>
      <c r="E469">
        <v>9</v>
      </c>
      <c r="F469" t="s">
        <v>359</v>
      </c>
      <c r="G469" t="s">
        <v>31</v>
      </c>
      <c r="H469">
        <v>28992</v>
      </c>
    </row>
    <row r="470" spans="1:8" ht="15">
      <c r="A470">
        <v>6259</v>
      </c>
      <c r="B470" t="s">
        <v>749</v>
      </c>
      <c r="C470" t="s">
        <v>157</v>
      </c>
      <c r="D470" t="s">
        <v>158</v>
      </c>
      <c r="E470">
        <v>10</v>
      </c>
      <c r="F470" t="s">
        <v>38</v>
      </c>
      <c r="G470" t="s">
        <v>39</v>
      </c>
      <c r="H470">
        <v>46604</v>
      </c>
    </row>
    <row r="471" spans="1:8" ht="15">
      <c r="A471">
        <v>6270</v>
      </c>
      <c r="B471" t="s">
        <v>749</v>
      </c>
      <c r="C471" t="s">
        <v>117</v>
      </c>
      <c r="D471" t="s">
        <v>190</v>
      </c>
      <c r="E471">
        <v>11</v>
      </c>
      <c r="F471" t="s">
        <v>558</v>
      </c>
      <c r="G471" t="s">
        <v>87</v>
      </c>
      <c r="H471">
        <v>43313</v>
      </c>
    </row>
    <row r="472" spans="1:8" ht="15">
      <c r="A472">
        <v>6281</v>
      </c>
      <c r="B472" t="s">
        <v>750</v>
      </c>
      <c r="C472" t="s">
        <v>57</v>
      </c>
      <c r="D472" t="s">
        <v>190</v>
      </c>
      <c r="E472">
        <v>9</v>
      </c>
      <c r="F472" t="s">
        <v>66</v>
      </c>
      <c r="G472" t="s">
        <v>39</v>
      </c>
      <c r="H472">
        <v>28805</v>
      </c>
    </row>
    <row r="473" spans="1:8" ht="15">
      <c r="A473">
        <v>6292</v>
      </c>
      <c r="B473" t="s">
        <v>751</v>
      </c>
      <c r="C473" t="s">
        <v>68</v>
      </c>
      <c r="D473" t="s">
        <v>299</v>
      </c>
      <c r="E473">
        <v>9</v>
      </c>
      <c r="F473" t="s">
        <v>496</v>
      </c>
      <c r="G473" t="s">
        <v>87</v>
      </c>
      <c r="H473">
        <v>39181</v>
      </c>
    </row>
    <row r="474" spans="1:8" ht="15">
      <c r="A474">
        <v>6303</v>
      </c>
      <c r="B474" t="s">
        <v>752</v>
      </c>
      <c r="C474" t="s">
        <v>68</v>
      </c>
      <c r="D474" t="s">
        <v>24</v>
      </c>
      <c r="E474">
        <v>8</v>
      </c>
      <c r="F474" t="s">
        <v>25</v>
      </c>
      <c r="G474" t="s">
        <v>26</v>
      </c>
      <c r="H474">
        <v>46802</v>
      </c>
    </row>
    <row r="475" spans="1:8" ht="15">
      <c r="A475">
        <v>6314</v>
      </c>
      <c r="B475" t="s">
        <v>753</v>
      </c>
      <c r="C475" t="s">
        <v>397</v>
      </c>
      <c r="D475" t="s">
        <v>754</v>
      </c>
      <c r="E475">
        <v>8</v>
      </c>
      <c r="F475" t="s">
        <v>25</v>
      </c>
      <c r="G475" t="s">
        <v>26</v>
      </c>
      <c r="H475">
        <v>46894</v>
      </c>
    </row>
    <row r="476" spans="1:8" ht="15">
      <c r="A476">
        <v>6325</v>
      </c>
      <c r="B476" t="s">
        <v>755</v>
      </c>
      <c r="C476" t="s">
        <v>756</v>
      </c>
      <c r="D476" t="s">
        <v>229</v>
      </c>
      <c r="E476">
        <v>8</v>
      </c>
      <c r="F476" t="s">
        <v>265</v>
      </c>
      <c r="G476" t="s">
        <v>39</v>
      </c>
      <c r="H476">
        <v>46077</v>
      </c>
    </row>
    <row r="477" spans="1:8" ht="15">
      <c r="A477">
        <v>6336</v>
      </c>
      <c r="B477" t="s">
        <v>757</v>
      </c>
      <c r="C477" t="s">
        <v>68</v>
      </c>
      <c r="D477" t="s">
        <v>58</v>
      </c>
      <c r="E477">
        <v>9</v>
      </c>
      <c r="F477" t="s">
        <v>38</v>
      </c>
      <c r="G477" t="s">
        <v>39</v>
      </c>
      <c r="H477">
        <v>48653</v>
      </c>
    </row>
    <row r="478" spans="1:8" ht="15">
      <c r="A478">
        <v>6347</v>
      </c>
      <c r="B478" t="s">
        <v>758</v>
      </c>
      <c r="C478" t="s">
        <v>315</v>
      </c>
      <c r="D478" t="s">
        <v>289</v>
      </c>
      <c r="E478">
        <v>9</v>
      </c>
      <c r="F478" t="s">
        <v>135</v>
      </c>
      <c r="G478" t="s">
        <v>136</v>
      </c>
      <c r="H478">
        <v>48399</v>
      </c>
    </row>
    <row r="479" spans="1:8" ht="15">
      <c r="A479">
        <v>6358</v>
      </c>
      <c r="B479" t="s">
        <v>759</v>
      </c>
      <c r="C479" t="s">
        <v>68</v>
      </c>
      <c r="D479" t="s">
        <v>760</v>
      </c>
      <c r="E479">
        <v>7</v>
      </c>
      <c r="F479" t="s">
        <v>25</v>
      </c>
      <c r="G479" t="s">
        <v>26</v>
      </c>
      <c r="H479">
        <v>68403</v>
      </c>
    </row>
    <row r="480" spans="1:8" ht="15">
      <c r="A480">
        <v>6369</v>
      </c>
      <c r="B480" t="s">
        <v>759</v>
      </c>
      <c r="C480" t="s">
        <v>761</v>
      </c>
      <c r="D480" t="s">
        <v>281</v>
      </c>
      <c r="E480">
        <v>9</v>
      </c>
      <c r="F480" t="s">
        <v>25</v>
      </c>
      <c r="G480" t="s">
        <v>26</v>
      </c>
      <c r="H480">
        <v>49558</v>
      </c>
    </row>
    <row r="481" spans="1:8" ht="15">
      <c r="A481">
        <v>6380</v>
      </c>
      <c r="B481" t="s">
        <v>762</v>
      </c>
      <c r="C481" t="s">
        <v>133</v>
      </c>
      <c r="D481" t="s">
        <v>393</v>
      </c>
      <c r="E481">
        <v>10</v>
      </c>
      <c r="F481" t="s">
        <v>115</v>
      </c>
      <c r="G481" t="s">
        <v>26</v>
      </c>
      <c r="H481">
        <v>25926</v>
      </c>
    </row>
    <row r="482" spans="1:8" ht="15">
      <c r="A482">
        <v>6391</v>
      </c>
      <c r="B482" t="s">
        <v>763</v>
      </c>
      <c r="C482" t="s">
        <v>96</v>
      </c>
      <c r="D482" t="s">
        <v>80</v>
      </c>
      <c r="E482">
        <v>7</v>
      </c>
      <c r="F482" t="s">
        <v>25</v>
      </c>
      <c r="G482" t="s">
        <v>26</v>
      </c>
      <c r="H482">
        <v>68486</v>
      </c>
    </row>
    <row r="483" spans="1:8" ht="15">
      <c r="A483">
        <v>6402</v>
      </c>
      <c r="B483" t="s">
        <v>763</v>
      </c>
      <c r="C483" t="s">
        <v>245</v>
      </c>
      <c r="D483" t="s">
        <v>267</v>
      </c>
      <c r="E483">
        <v>8</v>
      </c>
      <c r="F483" t="s">
        <v>359</v>
      </c>
      <c r="G483" t="s">
        <v>31</v>
      </c>
      <c r="H483">
        <v>55014</v>
      </c>
    </row>
    <row r="484" spans="1:8" ht="15">
      <c r="A484">
        <v>6413</v>
      </c>
      <c r="B484" t="s">
        <v>764</v>
      </c>
      <c r="C484" t="s">
        <v>448</v>
      </c>
      <c r="D484" t="s">
        <v>296</v>
      </c>
      <c r="E484">
        <v>8</v>
      </c>
      <c r="F484" t="s">
        <v>183</v>
      </c>
      <c r="G484" t="s">
        <v>26</v>
      </c>
      <c r="H484">
        <v>28370</v>
      </c>
    </row>
    <row r="485" spans="1:8" ht="15">
      <c r="A485">
        <v>6424</v>
      </c>
      <c r="B485" t="s">
        <v>765</v>
      </c>
      <c r="C485" t="s">
        <v>354</v>
      </c>
      <c r="D485" t="s">
        <v>316</v>
      </c>
      <c r="E485">
        <v>7</v>
      </c>
      <c r="F485" t="s">
        <v>530</v>
      </c>
      <c r="G485" t="s">
        <v>39</v>
      </c>
      <c r="H485">
        <v>80884</v>
      </c>
    </row>
    <row r="486" spans="1:8" ht="15">
      <c r="A486">
        <v>6435</v>
      </c>
      <c r="B486" t="s">
        <v>766</v>
      </c>
      <c r="C486" t="s">
        <v>278</v>
      </c>
      <c r="D486" t="s">
        <v>44</v>
      </c>
      <c r="E486">
        <v>10</v>
      </c>
      <c r="F486" t="s">
        <v>334</v>
      </c>
      <c r="G486" t="s">
        <v>136</v>
      </c>
      <c r="H486">
        <v>82290</v>
      </c>
    </row>
    <row r="487" spans="1:8" ht="15">
      <c r="A487">
        <v>6446</v>
      </c>
      <c r="B487" t="s">
        <v>766</v>
      </c>
      <c r="C487" t="s">
        <v>767</v>
      </c>
      <c r="D487" t="s">
        <v>412</v>
      </c>
      <c r="E487">
        <v>7</v>
      </c>
      <c r="F487" t="s">
        <v>334</v>
      </c>
      <c r="G487" t="s">
        <v>136</v>
      </c>
      <c r="H487">
        <v>102071</v>
      </c>
    </row>
    <row r="488" spans="1:8" ht="15">
      <c r="A488">
        <v>6457</v>
      </c>
      <c r="B488" t="s">
        <v>768</v>
      </c>
      <c r="C488" t="s">
        <v>109</v>
      </c>
      <c r="D488" t="s">
        <v>769</v>
      </c>
      <c r="E488">
        <v>9</v>
      </c>
      <c r="F488" t="s">
        <v>30</v>
      </c>
      <c r="G488" t="s">
        <v>31</v>
      </c>
      <c r="H488">
        <v>82812</v>
      </c>
    </row>
    <row r="489" spans="1:8" ht="15">
      <c r="A489">
        <v>6468</v>
      </c>
      <c r="B489" t="s">
        <v>770</v>
      </c>
      <c r="C489" t="s">
        <v>771</v>
      </c>
      <c r="D489" t="s">
        <v>772</v>
      </c>
      <c r="E489">
        <v>7</v>
      </c>
      <c r="F489" t="s">
        <v>151</v>
      </c>
      <c r="G489" t="s">
        <v>53</v>
      </c>
      <c r="H489">
        <v>75056</v>
      </c>
    </row>
    <row r="490" spans="1:8" ht="15">
      <c r="A490">
        <v>6479</v>
      </c>
      <c r="B490" t="s">
        <v>773</v>
      </c>
      <c r="C490" t="s">
        <v>28</v>
      </c>
      <c r="D490" t="s">
        <v>774</v>
      </c>
      <c r="E490">
        <v>9</v>
      </c>
      <c r="F490" t="s">
        <v>372</v>
      </c>
      <c r="G490" t="s">
        <v>17</v>
      </c>
      <c r="H490">
        <v>31579</v>
      </c>
    </row>
    <row r="491" spans="1:8" ht="15">
      <c r="A491">
        <v>6490</v>
      </c>
      <c r="B491" t="s">
        <v>775</v>
      </c>
      <c r="C491" t="s">
        <v>157</v>
      </c>
      <c r="D491" t="s">
        <v>111</v>
      </c>
      <c r="E491">
        <v>7</v>
      </c>
      <c r="F491" t="s">
        <v>78</v>
      </c>
      <c r="G491" t="s">
        <v>31</v>
      </c>
      <c r="H491">
        <v>71837</v>
      </c>
    </row>
    <row r="492" spans="1:8" ht="15">
      <c r="A492">
        <v>6501</v>
      </c>
      <c r="B492" t="s">
        <v>776</v>
      </c>
      <c r="C492" t="s">
        <v>77</v>
      </c>
      <c r="D492" t="s">
        <v>65</v>
      </c>
      <c r="E492">
        <v>10</v>
      </c>
      <c r="F492" t="s">
        <v>78</v>
      </c>
      <c r="G492" t="s">
        <v>31</v>
      </c>
      <c r="H492">
        <v>29620</v>
      </c>
    </row>
    <row r="493" spans="1:8" ht="15">
      <c r="A493">
        <v>6512</v>
      </c>
      <c r="B493" t="s">
        <v>777</v>
      </c>
      <c r="C493" t="s">
        <v>47</v>
      </c>
      <c r="D493" t="s">
        <v>48</v>
      </c>
      <c r="E493">
        <v>7</v>
      </c>
      <c r="F493" t="s">
        <v>243</v>
      </c>
      <c r="G493" t="s">
        <v>87</v>
      </c>
      <c r="H493">
        <v>74290</v>
      </c>
    </row>
    <row r="494" spans="1:8" ht="15">
      <c r="A494">
        <v>6523</v>
      </c>
      <c r="B494" t="s">
        <v>778</v>
      </c>
      <c r="C494" t="s">
        <v>222</v>
      </c>
      <c r="D494" t="s">
        <v>320</v>
      </c>
      <c r="E494">
        <v>9</v>
      </c>
      <c r="F494" t="s">
        <v>496</v>
      </c>
      <c r="G494" t="s">
        <v>87</v>
      </c>
      <c r="H494">
        <v>74191</v>
      </c>
    </row>
    <row r="495" spans="1:8" ht="15">
      <c r="A495">
        <v>6534</v>
      </c>
      <c r="B495" t="s">
        <v>779</v>
      </c>
      <c r="C495" t="s">
        <v>68</v>
      </c>
      <c r="D495" t="s">
        <v>48</v>
      </c>
      <c r="E495">
        <v>9</v>
      </c>
      <c r="F495" t="s">
        <v>780</v>
      </c>
      <c r="G495" t="s">
        <v>53</v>
      </c>
      <c r="H495">
        <v>135310</v>
      </c>
    </row>
    <row r="496" spans="1:8" ht="15">
      <c r="A496">
        <v>6545</v>
      </c>
      <c r="B496" t="s">
        <v>781</v>
      </c>
      <c r="C496" t="s">
        <v>55</v>
      </c>
      <c r="D496" t="s">
        <v>289</v>
      </c>
      <c r="E496">
        <v>8</v>
      </c>
      <c r="F496" t="s">
        <v>78</v>
      </c>
      <c r="G496" t="s">
        <v>31</v>
      </c>
      <c r="H496">
        <v>36333</v>
      </c>
    </row>
    <row r="497" spans="1:8" ht="15">
      <c r="A497">
        <v>6556</v>
      </c>
      <c r="B497" t="s">
        <v>782</v>
      </c>
      <c r="C497" t="s">
        <v>288</v>
      </c>
      <c r="D497" t="s">
        <v>783</v>
      </c>
      <c r="E497">
        <v>7</v>
      </c>
      <c r="F497" t="s">
        <v>312</v>
      </c>
      <c r="G497" t="s">
        <v>87</v>
      </c>
      <c r="H497">
        <v>73672</v>
      </c>
    </row>
    <row r="498" spans="1:8" ht="15">
      <c r="A498">
        <v>6567</v>
      </c>
      <c r="B498" t="s">
        <v>784</v>
      </c>
      <c r="C498" t="s">
        <v>15</v>
      </c>
      <c r="D498" t="s">
        <v>120</v>
      </c>
      <c r="E498">
        <v>10</v>
      </c>
      <c r="F498" t="s">
        <v>243</v>
      </c>
      <c r="G498" t="s">
        <v>87</v>
      </c>
      <c r="H498">
        <v>30635</v>
      </c>
    </row>
    <row r="499" spans="1:8" ht="15">
      <c r="A499">
        <v>6578</v>
      </c>
      <c r="B499" t="s">
        <v>785</v>
      </c>
      <c r="C499" t="s">
        <v>117</v>
      </c>
      <c r="D499" t="s">
        <v>299</v>
      </c>
      <c r="E499">
        <v>9</v>
      </c>
      <c r="F499" t="s">
        <v>25</v>
      </c>
      <c r="G499" t="s">
        <v>26</v>
      </c>
      <c r="H499">
        <v>50455</v>
      </c>
    </row>
    <row r="500" spans="1:8" ht="15">
      <c r="A500">
        <v>6589</v>
      </c>
      <c r="B500" t="s">
        <v>786</v>
      </c>
      <c r="C500" t="s">
        <v>18</v>
      </c>
      <c r="D500" t="s">
        <v>74</v>
      </c>
      <c r="E500">
        <v>9</v>
      </c>
      <c r="F500" t="s">
        <v>327</v>
      </c>
      <c r="G500" t="s">
        <v>26</v>
      </c>
      <c r="H500">
        <v>50758</v>
      </c>
    </row>
    <row r="501" spans="1:8" ht="15">
      <c r="A501">
        <v>6600</v>
      </c>
      <c r="B501" t="s">
        <v>787</v>
      </c>
      <c r="C501" t="s">
        <v>177</v>
      </c>
      <c r="D501" t="s">
        <v>341</v>
      </c>
      <c r="E501">
        <v>9</v>
      </c>
      <c r="F501" t="s">
        <v>603</v>
      </c>
      <c r="G501" t="s">
        <v>53</v>
      </c>
      <c r="H501">
        <v>67083</v>
      </c>
    </row>
    <row r="502" spans="1:8" ht="15">
      <c r="A502">
        <v>6611</v>
      </c>
      <c r="B502" t="s">
        <v>788</v>
      </c>
      <c r="C502" t="s">
        <v>698</v>
      </c>
      <c r="D502" t="s">
        <v>94</v>
      </c>
      <c r="E502">
        <v>7</v>
      </c>
      <c r="F502" t="s">
        <v>25</v>
      </c>
      <c r="G502" t="s">
        <v>26</v>
      </c>
      <c r="H502">
        <v>68405</v>
      </c>
    </row>
    <row r="503" spans="1:8" ht="15">
      <c r="A503">
        <v>6622</v>
      </c>
      <c r="B503" t="s">
        <v>789</v>
      </c>
      <c r="C503" t="s">
        <v>119</v>
      </c>
      <c r="D503" t="s">
        <v>74</v>
      </c>
      <c r="E503">
        <v>8</v>
      </c>
      <c r="F503" t="s">
        <v>20</v>
      </c>
      <c r="G503" t="s">
        <v>17</v>
      </c>
      <c r="H503">
        <v>36639</v>
      </c>
    </row>
    <row r="504" spans="1:8" ht="15">
      <c r="A504">
        <v>6633</v>
      </c>
      <c r="B504" t="s">
        <v>790</v>
      </c>
      <c r="C504" t="s">
        <v>103</v>
      </c>
      <c r="D504" t="s">
        <v>61</v>
      </c>
      <c r="E504">
        <v>8</v>
      </c>
      <c r="F504" t="s">
        <v>38</v>
      </c>
      <c r="G504" t="s">
        <v>39</v>
      </c>
      <c r="H504">
        <v>48816</v>
      </c>
    </row>
    <row r="505" spans="1:8" ht="15">
      <c r="A505">
        <v>6644</v>
      </c>
      <c r="B505" t="s">
        <v>791</v>
      </c>
      <c r="C505" t="s">
        <v>23</v>
      </c>
      <c r="D505" t="s">
        <v>61</v>
      </c>
      <c r="E505">
        <v>10</v>
      </c>
      <c r="F505" t="s">
        <v>25</v>
      </c>
      <c r="G505" t="s">
        <v>26</v>
      </c>
      <c r="H505">
        <v>38520</v>
      </c>
    </row>
    <row r="506" spans="1:8" ht="15">
      <c r="A506">
        <v>6655</v>
      </c>
      <c r="B506" t="s">
        <v>792</v>
      </c>
      <c r="C506" t="s">
        <v>77</v>
      </c>
      <c r="D506" t="s">
        <v>190</v>
      </c>
      <c r="E506">
        <v>11</v>
      </c>
      <c r="F506" t="s">
        <v>211</v>
      </c>
      <c r="G506" t="s">
        <v>26</v>
      </c>
      <c r="H506">
        <v>47989</v>
      </c>
    </row>
    <row r="507" spans="1:8" ht="15">
      <c r="A507">
        <v>6666</v>
      </c>
      <c r="B507" t="s">
        <v>793</v>
      </c>
      <c r="C507" t="s">
        <v>245</v>
      </c>
      <c r="D507" t="s">
        <v>299</v>
      </c>
      <c r="E507">
        <v>7</v>
      </c>
      <c r="F507" t="s">
        <v>131</v>
      </c>
      <c r="G507" t="s">
        <v>53</v>
      </c>
      <c r="H507">
        <v>79013</v>
      </c>
    </row>
    <row r="508" spans="1:8" ht="15">
      <c r="A508">
        <v>6677</v>
      </c>
      <c r="B508" t="s">
        <v>794</v>
      </c>
      <c r="C508" t="s">
        <v>57</v>
      </c>
      <c r="D508" t="s">
        <v>65</v>
      </c>
      <c r="E508">
        <v>8</v>
      </c>
      <c r="F508" t="s">
        <v>115</v>
      </c>
      <c r="G508" t="s">
        <v>26</v>
      </c>
      <c r="H508">
        <v>40924</v>
      </c>
    </row>
    <row r="509" spans="1:8" ht="15">
      <c r="A509">
        <v>6688</v>
      </c>
      <c r="B509" t="s">
        <v>795</v>
      </c>
      <c r="C509" t="s">
        <v>239</v>
      </c>
      <c r="D509" t="s">
        <v>316</v>
      </c>
      <c r="E509">
        <v>10</v>
      </c>
      <c r="F509" t="s">
        <v>115</v>
      </c>
      <c r="G509" t="s">
        <v>26</v>
      </c>
      <c r="H509">
        <v>26208</v>
      </c>
    </row>
    <row r="510" spans="1:8" ht="15">
      <c r="A510">
        <v>6699</v>
      </c>
      <c r="B510" t="s">
        <v>796</v>
      </c>
      <c r="C510" t="s">
        <v>215</v>
      </c>
      <c r="D510" t="s">
        <v>316</v>
      </c>
      <c r="E510">
        <v>7</v>
      </c>
      <c r="F510" t="s">
        <v>131</v>
      </c>
      <c r="G510" t="s">
        <v>53</v>
      </c>
      <c r="H510">
        <v>79460</v>
      </c>
    </row>
    <row r="511" spans="1:8" ht="15">
      <c r="A511">
        <v>6710</v>
      </c>
      <c r="B511" t="s">
        <v>797</v>
      </c>
      <c r="C511" t="s">
        <v>68</v>
      </c>
      <c r="D511" t="s">
        <v>48</v>
      </c>
      <c r="E511">
        <v>9</v>
      </c>
      <c r="F511" t="s">
        <v>115</v>
      </c>
      <c r="G511" t="s">
        <v>26</v>
      </c>
      <c r="H511">
        <v>50206</v>
      </c>
    </row>
    <row r="512" spans="1:8" ht="15">
      <c r="A512">
        <v>6721</v>
      </c>
      <c r="B512" t="s">
        <v>798</v>
      </c>
      <c r="C512" t="s">
        <v>68</v>
      </c>
      <c r="D512" t="s">
        <v>341</v>
      </c>
      <c r="E512">
        <v>9</v>
      </c>
      <c r="F512" t="s">
        <v>243</v>
      </c>
      <c r="G512" t="s">
        <v>87</v>
      </c>
      <c r="H512">
        <v>134959</v>
      </c>
    </row>
    <row r="513" spans="1:8" ht="15">
      <c r="A513">
        <v>6732</v>
      </c>
      <c r="B513" t="s">
        <v>799</v>
      </c>
      <c r="C513" t="s">
        <v>222</v>
      </c>
      <c r="D513" t="s">
        <v>645</v>
      </c>
      <c r="E513">
        <v>7</v>
      </c>
      <c r="F513" t="s">
        <v>135</v>
      </c>
      <c r="G513" t="s">
        <v>136</v>
      </c>
      <c r="H513">
        <v>68581</v>
      </c>
    </row>
    <row r="514" spans="1:8" ht="15">
      <c r="A514">
        <v>6743</v>
      </c>
      <c r="B514" t="s">
        <v>800</v>
      </c>
      <c r="C514" t="s">
        <v>421</v>
      </c>
      <c r="D514" t="s">
        <v>65</v>
      </c>
      <c r="E514">
        <v>8</v>
      </c>
      <c r="F514" t="s">
        <v>30</v>
      </c>
      <c r="G514" t="s">
        <v>31</v>
      </c>
      <c r="H514">
        <v>55402</v>
      </c>
    </row>
    <row r="515" spans="1:8" ht="15">
      <c r="A515">
        <v>6754</v>
      </c>
      <c r="B515" t="s">
        <v>801</v>
      </c>
      <c r="C515" t="s">
        <v>198</v>
      </c>
      <c r="D515" t="s">
        <v>160</v>
      </c>
      <c r="E515">
        <v>8</v>
      </c>
      <c r="F515" t="s">
        <v>153</v>
      </c>
      <c r="G515" t="s">
        <v>53</v>
      </c>
      <c r="H515">
        <v>65567</v>
      </c>
    </row>
    <row r="516" spans="1:8" ht="15">
      <c r="A516">
        <v>6765</v>
      </c>
      <c r="B516" t="s">
        <v>802</v>
      </c>
      <c r="C516" t="s">
        <v>201</v>
      </c>
      <c r="D516" t="s">
        <v>58</v>
      </c>
      <c r="E516">
        <v>11</v>
      </c>
      <c r="F516" t="s">
        <v>433</v>
      </c>
      <c r="G516" t="s">
        <v>39</v>
      </c>
      <c r="H516">
        <v>13715</v>
      </c>
    </row>
    <row r="517" spans="1:8" ht="15">
      <c r="A517">
        <v>6776</v>
      </c>
      <c r="B517" t="s">
        <v>803</v>
      </c>
      <c r="C517" t="s">
        <v>254</v>
      </c>
      <c r="D517" t="s">
        <v>274</v>
      </c>
      <c r="E517">
        <v>9</v>
      </c>
      <c r="F517" t="s">
        <v>38</v>
      </c>
      <c r="G517" t="s">
        <v>39</v>
      </c>
      <c r="H517">
        <v>80454</v>
      </c>
    </row>
    <row r="518" spans="1:8" ht="15">
      <c r="A518">
        <v>6787</v>
      </c>
      <c r="B518" t="s">
        <v>804</v>
      </c>
      <c r="C518" t="s">
        <v>15</v>
      </c>
      <c r="D518" t="s">
        <v>134</v>
      </c>
      <c r="E518">
        <v>8</v>
      </c>
      <c r="F518" t="s">
        <v>183</v>
      </c>
      <c r="G518" t="s">
        <v>26</v>
      </c>
      <c r="H518">
        <v>28372</v>
      </c>
    </row>
    <row r="519" spans="1:8" ht="15">
      <c r="A519">
        <v>6798</v>
      </c>
      <c r="B519" t="s">
        <v>805</v>
      </c>
      <c r="C519" t="s">
        <v>138</v>
      </c>
      <c r="D519" t="s">
        <v>61</v>
      </c>
      <c r="E519">
        <v>10</v>
      </c>
      <c r="F519" t="s">
        <v>38</v>
      </c>
      <c r="G519" t="s">
        <v>39</v>
      </c>
      <c r="H519">
        <v>34670</v>
      </c>
    </row>
    <row r="520" spans="1:8" ht="15">
      <c r="A520">
        <v>6809</v>
      </c>
      <c r="B520" t="s">
        <v>806</v>
      </c>
      <c r="C520" t="s">
        <v>138</v>
      </c>
      <c r="D520" t="s">
        <v>48</v>
      </c>
      <c r="E520">
        <v>7</v>
      </c>
      <c r="F520" t="s">
        <v>38</v>
      </c>
      <c r="G520" t="s">
        <v>39</v>
      </c>
      <c r="H520">
        <v>96293</v>
      </c>
    </row>
    <row r="521" spans="1:8" ht="15">
      <c r="A521">
        <v>6820</v>
      </c>
      <c r="B521" t="s">
        <v>807</v>
      </c>
      <c r="C521" t="s">
        <v>33</v>
      </c>
      <c r="D521" t="s">
        <v>34</v>
      </c>
      <c r="E521">
        <v>8</v>
      </c>
      <c r="F521" t="s">
        <v>25</v>
      </c>
      <c r="G521" t="s">
        <v>26</v>
      </c>
      <c r="H521">
        <v>46826</v>
      </c>
    </row>
    <row r="522" spans="1:8" ht="15">
      <c r="A522">
        <v>6831</v>
      </c>
      <c r="B522" t="s">
        <v>808</v>
      </c>
      <c r="C522" t="s">
        <v>173</v>
      </c>
      <c r="D522" t="s">
        <v>16</v>
      </c>
      <c r="E522">
        <v>11</v>
      </c>
      <c r="F522" t="s">
        <v>568</v>
      </c>
      <c r="G522" t="s">
        <v>87</v>
      </c>
      <c r="H522">
        <v>43420</v>
      </c>
    </row>
    <row r="523" spans="1:8" ht="15">
      <c r="A523">
        <v>6842</v>
      </c>
      <c r="B523" t="s">
        <v>809</v>
      </c>
      <c r="C523" t="s">
        <v>201</v>
      </c>
      <c r="D523" t="s">
        <v>80</v>
      </c>
      <c r="E523">
        <v>10</v>
      </c>
      <c r="F523" t="s">
        <v>78</v>
      </c>
      <c r="G523" t="s">
        <v>31</v>
      </c>
      <c r="H523">
        <v>29656</v>
      </c>
    </row>
    <row r="524" spans="1:8" ht="15">
      <c r="A524">
        <v>6853</v>
      </c>
      <c r="B524" t="s">
        <v>810</v>
      </c>
      <c r="C524" t="s">
        <v>811</v>
      </c>
      <c r="D524" t="s">
        <v>16</v>
      </c>
      <c r="E524">
        <v>8</v>
      </c>
      <c r="F524" t="s">
        <v>38</v>
      </c>
      <c r="G524" t="s">
        <v>39</v>
      </c>
      <c r="H524">
        <v>81383</v>
      </c>
    </row>
    <row r="525" spans="1:8" ht="15">
      <c r="A525">
        <v>6864</v>
      </c>
      <c r="B525" t="s">
        <v>812</v>
      </c>
      <c r="C525" t="s">
        <v>50</v>
      </c>
      <c r="D525" t="s">
        <v>813</v>
      </c>
      <c r="E525">
        <v>7</v>
      </c>
      <c r="F525" t="s">
        <v>814</v>
      </c>
      <c r="G525" t="s">
        <v>17</v>
      </c>
      <c r="H525">
        <v>78306</v>
      </c>
    </row>
    <row r="526" spans="1:8" ht="15">
      <c r="A526">
        <v>6875</v>
      </c>
      <c r="B526" t="s">
        <v>815</v>
      </c>
      <c r="C526" t="s">
        <v>250</v>
      </c>
      <c r="D526" t="s">
        <v>51</v>
      </c>
      <c r="E526">
        <v>9</v>
      </c>
      <c r="F526" t="s">
        <v>20</v>
      </c>
      <c r="G526" t="s">
        <v>17</v>
      </c>
      <c r="H526">
        <v>115234</v>
      </c>
    </row>
    <row r="527" spans="1:8" ht="15">
      <c r="A527">
        <v>6886</v>
      </c>
      <c r="B527" t="s">
        <v>816</v>
      </c>
      <c r="C527" t="s">
        <v>18</v>
      </c>
      <c r="D527" t="s">
        <v>166</v>
      </c>
      <c r="E527">
        <v>8</v>
      </c>
      <c r="F527" t="s">
        <v>179</v>
      </c>
      <c r="G527" t="s">
        <v>26</v>
      </c>
      <c r="H527">
        <v>50101</v>
      </c>
    </row>
    <row r="528" spans="1:8" ht="15">
      <c r="A528">
        <v>6897</v>
      </c>
      <c r="B528" t="s">
        <v>816</v>
      </c>
      <c r="C528" t="s">
        <v>96</v>
      </c>
      <c r="D528" t="s">
        <v>24</v>
      </c>
      <c r="E528">
        <v>9</v>
      </c>
      <c r="F528" t="s">
        <v>38</v>
      </c>
      <c r="G528" t="s">
        <v>39</v>
      </c>
      <c r="H528">
        <v>34657</v>
      </c>
    </row>
    <row r="529" spans="1:8" ht="15">
      <c r="A529">
        <v>6908</v>
      </c>
      <c r="B529" t="s">
        <v>817</v>
      </c>
      <c r="C529" t="s">
        <v>146</v>
      </c>
      <c r="D529" t="s">
        <v>289</v>
      </c>
      <c r="E529">
        <v>10</v>
      </c>
      <c r="F529" t="s">
        <v>191</v>
      </c>
      <c r="G529" t="s">
        <v>17</v>
      </c>
      <c r="H529">
        <v>24264</v>
      </c>
    </row>
    <row r="530" spans="1:8" ht="15">
      <c r="A530">
        <v>6919</v>
      </c>
      <c r="B530" t="s">
        <v>818</v>
      </c>
      <c r="C530" t="s">
        <v>117</v>
      </c>
      <c r="D530" t="s">
        <v>274</v>
      </c>
      <c r="E530">
        <v>7</v>
      </c>
      <c r="F530" t="s">
        <v>52</v>
      </c>
      <c r="G530" t="s">
        <v>53</v>
      </c>
      <c r="H530">
        <v>70334</v>
      </c>
    </row>
    <row r="531" spans="1:8" ht="15">
      <c r="A531">
        <v>6930</v>
      </c>
      <c r="B531" t="s">
        <v>819</v>
      </c>
      <c r="C531" t="s">
        <v>263</v>
      </c>
      <c r="D531" t="s">
        <v>85</v>
      </c>
      <c r="E531">
        <v>8</v>
      </c>
      <c r="F531" t="s">
        <v>115</v>
      </c>
      <c r="G531" t="s">
        <v>26</v>
      </c>
      <c r="H531">
        <v>41736</v>
      </c>
    </row>
    <row r="532" spans="1:8" ht="15">
      <c r="A532">
        <v>6941</v>
      </c>
      <c r="B532" t="s">
        <v>820</v>
      </c>
      <c r="C532" t="s">
        <v>23</v>
      </c>
      <c r="D532" t="s">
        <v>605</v>
      </c>
      <c r="E532">
        <v>11</v>
      </c>
      <c r="F532" t="s">
        <v>25</v>
      </c>
      <c r="G532" t="s">
        <v>26</v>
      </c>
      <c r="H532">
        <v>48002</v>
      </c>
    </row>
    <row r="533" spans="1:8" ht="15">
      <c r="A533">
        <v>6952</v>
      </c>
      <c r="B533" t="s">
        <v>821</v>
      </c>
      <c r="C533" t="s">
        <v>528</v>
      </c>
      <c r="D533" t="s">
        <v>85</v>
      </c>
      <c r="E533">
        <v>7</v>
      </c>
      <c r="F533" t="s">
        <v>71</v>
      </c>
      <c r="G533" t="s">
        <v>53</v>
      </c>
      <c r="H533">
        <v>76798</v>
      </c>
    </row>
    <row r="534" spans="1:8" ht="15">
      <c r="A534">
        <v>6963</v>
      </c>
      <c r="B534" t="s">
        <v>822</v>
      </c>
      <c r="C534" t="s">
        <v>354</v>
      </c>
      <c r="D534" t="s">
        <v>160</v>
      </c>
      <c r="E534">
        <v>8</v>
      </c>
      <c r="F534" t="s">
        <v>161</v>
      </c>
      <c r="G534" t="s">
        <v>136</v>
      </c>
      <c r="H534">
        <v>129714</v>
      </c>
    </row>
    <row r="535" spans="1:8" ht="15">
      <c r="A535">
        <v>6974</v>
      </c>
      <c r="B535" t="s">
        <v>3</v>
      </c>
      <c r="C535" t="s">
        <v>68</v>
      </c>
      <c r="D535" t="s">
        <v>24</v>
      </c>
      <c r="E535">
        <v>10</v>
      </c>
      <c r="F535" t="s">
        <v>25</v>
      </c>
      <c r="G535" t="s">
        <v>26</v>
      </c>
      <c r="H535">
        <v>48293</v>
      </c>
    </row>
    <row r="536" spans="1:8" ht="15">
      <c r="A536">
        <v>6985</v>
      </c>
      <c r="B536" t="s">
        <v>823</v>
      </c>
      <c r="C536" t="s">
        <v>824</v>
      </c>
      <c r="D536" t="s">
        <v>207</v>
      </c>
      <c r="E536">
        <v>11</v>
      </c>
      <c r="F536" t="s">
        <v>115</v>
      </c>
      <c r="G536" t="s">
        <v>26</v>
      </c>
      <c r="H536">
        <v>18809</v>
      </c>
    </row>
    <row r="537" spans="1:8" ht="15">
      <c r="A537">
        <v>6996</v>
      </c>
      <c r="B537" t="s">
        <v>823</v>
      </c>
      <c r="C537" t="s">
        <v>146</v>
      </c>
      <c r="D537" t="s">
        <v>825</v>
      </c>
      <c r="E537">
        <v>9</v>
      </c>
      <c r="F537" t="s">
        <v>115</v>
      </c>
      <c r="G537" t="s">
        <v>26</v>
      </c>
      <c r="H537">
        <v>25827</v>
      </c>
    </row>
    <row r="538" spans="1:8" ht="15">
      <c r="A538">
        <v>7007</v>
      </c>
      <c r="B538" t="s">
        <v>826</v>
      </c>
      <c r="C538" t="s">
        <v>57</v>
      </c>
      <c r="D538" t="s">
        <v>274</v>
      </c>
      <c r="E538">
        <v>10</v>
      </c>
      <c r="F538" t="s">
        <v>30</v>
      </c>
      <c r="G538" t="s">
        <v>31</v>
      </c>
      <c r="H538">
        <v>82726</v>
      </c>
    </row>
    <row r="539" spans="1:8" ht="15">
      <c r="A539">
        <v>7018</v>
      </c>
      <c r="B539" t="s">
        <v>827</v>
      </c>
      <c r="C539" t="s">
        <v>828</v>
      </c>
      <c r="D539" t="s">
        <v>134</v>
      </c>
      <c r="E539">
        <v>11</v>
      </c>
      <c r="F539" t="s">
        <v>83</v>
      </c>
      <c r="G539" t="s">
        <v>31</v>
      </c>
      <c r="H539">
        <v>119804</v>
      </c>
    </row>
    <row r="540" spans="1:8" ht="15">
      <c r="A540">
        <v>7029</v>
      </c>
      <c r="B540" t="s">
        <v>829</v>
      </c>
      <c r="C540" t="s">
        <v>50</v>
      </c>
      <c r="D540" t="s">
        <v>94</v>
      </c>
      <c r="E540">
        <v>9</v>
      </c>
      <c r="F540" t="s">
        <v>378</v>
      </c>
      <c r="G540" t="s">
        <v>17</v>
      </c>
      <c r="H540">
        <v>39487</v>
      </c>
    </row>
    <row r="541" spans="1:8" ht="15">
      <c r="A541">
        <v>7040</v>
      </c>
      <c r="B541" t="s">
        <v>830</v>
      </c>
      <c r="C541" t="s">
        <v>103</v>
      </c>
      <c r="D541" t="s">
        <v>605</v>
      </c>
      <c r="E541">
        <v>10</v>
      </c>
      <c r="F541" t="s">
        <v>191</v>
      </c>
      <c r="G541" t="s">
        <v>17</v>
      </c>
      <c r="H541">
        <v>79852</v>
      </c>
    </row>
    <row r="542" spans="1:8" ht="15">
      <c r="A542">
        <v>7051</v>
      </c>
      <c r="B542" t="s">
        <v>831</v>
      </c>
      <c r="C542" t="s">
        <v>832</v>
      </c>
      <c r="D542" t="s">
        <v>833</v>
      </c>
      <c r="E542">
        <v>10</v>
      </c>
      <c r="F542" t="s">
        <v>25</v>
      </c>
      <c r="G542" t="s">
        <v>26</v>
      </c>
      <c r="H542">
        <v>48567</v>
      </c>
    </row>
    <row r="543" spans="1:8" ht="15">
      <c r="A543">
        <v>7062</v>
      </c>
      <c r="B543" t="s">
        <v>834</v>
      </c>
      <c r="C543" t="s">
        <v>383</v>
      </c>
      <c r="D543" t="s">
        <v>835</v>
      </c>
      <c r="E543">
        <v>9</v>
      </c>
      <c r="F543" t="s">
        <v>25</v>
      </c>
      <c r="G543" t="s">
        <v>26</v>
      </c>
      <c r="H543">
        <v>49566</v>
      </c>
    </row>
    <row r="544" spans="1:8" ht="15">
      <c r="A544">
        <v>7073</v>
      </c>
      <c r="B544" t="s">
        <v>836</v>
      </c>
      <c r="C544" t="s">
        <v>50</v>
      </c>
      <c r="D544" t="s">
        <v>281</v>
      </c>
      <c r="E544">
        <v>11</v>
      </c>
      <c r="F544" t="s">
        <v>38</v>
      </c>
      <c r="G544" t="s">
        <v>39</v>
      </c>
      <c r="H544">
        <v>76416</v>
      </c>
    </row>
    <row r="545" spans="1:8" ht="15">
      <c r="A545">
        <v>7084</v>
      </c>
      <c r="B545" t="s">
        <v>837</v>
      </c>
      <c r="C545" t="s">
        <v>119</v>
      </c>
      <c r="D545" t="s">
        <v>838</v>
      </c>
      <c r="E545">
        <v>10</v>
      </c>
      <c r="F545" t="s">
        <v>71</v>
      </c>
      <c r="G545" t="s">
        <v>53</v>
      </c>
      <c r="H545">
        <v>29413</v>
      </c>
    </row>
    <row r="546" spans="1:8" ht="15">
      <c r="A546">
        <v>7095</v>
      </c>
      <c r="B546" t="s">
        <v>839</v>
      </c>
      <c r="C546" t="s">
        <v>103</v>
      </c>
      <c r="D546" t="s">
        <v>207</v>
      </c>
      <c r="E546">
        <v>9</v>
      </c>
      <c r="F546" t="s">
        <v>505</v>
      </c>
      <c r="G546" t="s">
        <v>39</v>
      </c>
      <c r="H546">
        <v>70588</v>
      </c>
    </row>
    <row r="547" spans="1:8" ht="15">
      <c r="A547">
        <v>7106</v>
      </c>
      <c r="B547" t="s">
        <v>840</v>
      </c>
      <c r="C547" t="s">
        <v>215</v>
      </c>
      <c r="D547" t="s">
        <v>134</v>
      </c>
      <c r="E547">
        <v>7</v>
      </c>
      <c r="F547" t="s">
        <v>496</v>
      </c>
      <c r="G547" t="s">
        <v>87</v>
      </c>
      <c r="H547">
        <v>75936</v>
      </c>
    </row>
    <row r="548" spans="1:8" ht="15">
      <c r="A548">
        <v>7117</v>
      </c>
      <c r="B548" t="s">
        <v>841</v>
      </c>
      <c r="C548" t="s">
        <v>33</v>
      </c>
      <c r="D548" t="s">
        <v>842</v>
      </c>
      <c r="E548">
        <v>9</v>
      </c>
      <c r="F548" t="s">
        <v>115</v>
      </c>
      <c r="G548" t="s">
        <v>26</v>
      </c>
      <c r="H548">
        <v>25733</v>
      </c>
    </row>
    <row r="549" spans="1:8" ht="15">
      <c r="A549">
        <v>7128</v>
      </c>
      <c r="B549" t="s">
        <v>843</v>
      </c>
      <c r="C549" t="s">
        <v>844</v>
      </c>
      <c r="D549" t="s">
        <v>29</v>
      </c>
      <c r="E549">
        <v>10</v>
      </c>
      <c r="F549" t="s">
        <v>179</v>
      </c>
      <c r="G549" t="s">
        <v>26</v>
      </c>
      <c r="H549">
        <v>31897</v>
      </c>
    </row>
    <row r="550" spans="1:8" ht="15">
      <c r="A550">
        <v>7139</v>
      </c>
      <c r="B550" t="s">
        <v>845</v>
      </c>
      <c r="C550" t="s">
        <v>68</v>
      </c>
      <c r="D550" t="s">
        <v>48</v>
      </c>
      <c r="E550">
        <v>9</v>
      </c>
      <c r="F550" t="s">
        <v>179</v>
      </c>
      <c r="G550" t="s">
        <v>26</v>
      </c>
      <c r="H550">
        <v>47719</v>
      </c>
    </row>
    <row r="551" spans="1:8" ht="15">
      <c r="A551">
        <v>7150</v>
      </c>
      <c r="B551" t="s">
        <v>846</v>
      </c>
      <c r="C551" t="s">
        <v>68</v>
      </c>
      <c r="D551" t="s">
        <v>61</v>
      </c>
      <c r="E551">
        <v>7</v>
      </c>
      <c r="F551" t="s">
        <v>780</v>
      </c>
      <c r="G551" t="s">
        <v>53</v>
      </c>
      <c r="H551">
        <v>80860</v>
      </c>
    </row>
    <row r="552" spans="1:7" ht="15">
      <c r="A552" s="3">
        <v>7502</v>
      </c>
      <c r="B552" s="3" t="s">
        <v>847</v>
      </c>
      <c r="C552" s="3" t="s">
        <v>848</v>
      </c>
      <c r="D552" s="3" t="s">
        <v>440</v>
      </c>
      <c r="E552" s="3">
        <v>10</v>
      </c>
      <c r="F552" s="3" t="s">
        <v>849</v>
      </c>
      <c r="G552" s="3" t="s">
        <v>850</v>
      </c>
    </row>
    <row r="553" spans="1:7" ht="15">
      <c r="A553" s="3">
        <v>8492</v>
      </c>
      <c r="B553" s="3" t="s">
        <v>851</v>
      </c>
      <c r="C553" s="3" t="s">
        <v>47</v>
      </c>
      <c r="D553" s="3" t="s">
        <v>283</v>
      </c>
      <c r="E553" s="3">
        <v>10</v>
      </c>
      <c r="F553" s="3" t="s">
        <v>852</v>
      </c>
      <c r="G553" s="3" t="s">
        <v>853</v>
      </c>
    </row>
    <row r="554" spans="1:7" ht="15">
      <c r="A554" s="3">
        <v>8503</v>
      </c>
      <c r="B554" s="3" t="s">
        <v>854</v>
      </c>
      <c r="C554" s="3" t="s">
        <v>855</v>
      </c>
      <c r="D554" s="3" t="s">
        <v>267</v>
      </c>
      <c r="E554" s="3">
        <v>9</v>
      </c>
      <c r="F554" s="3" t="s">
        <v>856</v>
      </c>
      <c r="G554" s="3" t="s">
        <v>853</v>
      </c>
    </row>
    <row r="555" spans="1:7" ht="15">
      <c r="A555" s="3">
        <v>9141</v>
      </c>
      <c r="B555" s="3" t="s">
        <v>857</v>
      </c>
      <c r="C555" s="3" t="s">
        <v>77</v>
      </c>
      <c r="D555" s="3" t="s">
        <v>61</v>
      </c>
      <c r="E555" s="3">
        <v>11</v>
      </c>
      <c r="F555" s="3" t="s">
        <v>858</v>
      </c>
      <c r="G555" s="3" t="s">
        <v>859</v>
      </c>
    </row>
    <row r="556" spans="1:7" ht="15">
      <c r="A556" s="3">
        <v>7821</v>
      </c>
      <c r="B556" s="3" t="s">
        <v>860</v>
      </c>
      <c r="C556" s="3" t="s">
        <v>96</v>
      </c>
      <c r="D556" s="3" t="s">
        <v>760</v>
      </c>
      <c r="E556" s="3">
        <v>11</v>
      </c>
      <c r="F556" s="3" t="s">
        <v>868</v>
      </c>
      <c r="G556" s="3" t="s">
        <v>869</v>
      </c>
    </row>
    <row r="1223" spans="6:8" ht="18.75">
      <c r="F1223" s="7"/>
      <c r="H122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6</v>
      </c>
      <c r="B1" t="s">
        <v>7</v>
      </c>
    </row>
    <row r="2" spans="1:2" ht="15">
      <c r="A2" t="s">
        <v>8</v>
      </c>
      <c r="B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komaks1</dc:creator>
  <cp:keywords/>
  <dc:description/>
  <cp:lastModifiedBy>komaks1</cp:lastModifiedBy>
  <cp:lastPrinted>2013-12-01T06:09:07Z</cp:lastPrinted>
  <dcterms:created xsi:type="dcterms:W3CDTF">2013-11-17T07:49:02Z</dcterms:created>
  <dcterms:modified xsi:type="dcterms:W3CDTF">2013-12-01T06:09:27Z</dcterms:modified>
  <cp:category/>
  <cp:version/>
  <cp:contentType/>
  <cp:contentStatus/>
</cp:coreProperties>
</file>