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кр. мир" sheetId="1" r:id="rId1"/>
  </sheets>
  <definedNames/>
  <calcPr fullCalcOnLoad="1"/>
</workbook>
</file>

<file path=xl/sharedStrings.xml><?xml version="1.0" encoding="utf-8"?>
<sst xmlns="http://schemas.openxmlformats.org/spreadsheetml/2006/main" count="302" uniqueCount="204">
  <si>
    <t>Протокол городского этапа  олимпиады младших школьников окружающий мир 2012-13</t>
  </si>
  <si>
    <t>тест</t>
  </si>
  <si>
    <t>соответствие</t>
  </si>
  <si>
    <t>ответь на вопрос</t>
  </si>
  <si>
    <t>продолжи предложение</t>
  </si>
  <si>
    <t>практическая часть</t>
  </si>
  <si>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</si>
  <si>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</si>
  <si>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</si>
  <si>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</si>
  <si>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</si>
  <si>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</si>
  <si>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</si>
  <si>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</si>
  <si>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</si>
  <si>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Диплом</t>
  </si>
  <si>
    <t>% от max балла</t>
  </si>
  <si>
    <t>победитель</t>
  </si>
  <si>
    <t>рейтинг</t>
  </si>
  <si>
    <t>место</t>
  </si>
  <si>
    <t>призер</t>
  </si>
  <si>
    <t>726</t>
  </si>
  <si>
    <t>Балбышев Степан Дмитриевич</t>
  </si>
  <si>
    <t>МБОУ СОШ № 121</t>
  </si>
  <si>
    <t>советский</t>
  </si>
  <si>
    <t>1089</t>
  </si>
  <si>
    <t>Галкина Анастасия Александровна</t>
  </si>
  <si>
    <t>1111</t>
  </si>
  <si>
    <t>Быбина  Мария Викторовна</t>
  </si>
  <si>
    <t>4а</t>
  </si>
  <si>
    <t>МАОУлицей № 77</t>
  </si>
  <si>
    <t>ленинский</t>
  </si>
  <si>
    <t>призёр</t>
  </si>
  <si>
    <t>979</t>
  </si>
  <si>
    <t>Обухов Алексей Кириллович</t>
  </si>
  <si>
    <t>4б</t>
  </si>
  <si>
    <t>МАОУ СОШ № 97ф</t>
  </si>
  <si>
    <t>калининский</t>
  </si>
  <si>
    <t>869</t>
  </si>
  <si>
    <t>Романдина  Маргарита Александровна</t>
  </si>
  <si>
    <t>МБОУ СОШ № 46</t>
  </si>
  <si>
    <t>1078</t>
  </si>
  <si>
    <t xml:space="preserve">Гумметов Роман </t>
  </si>
  <si>
    <t>МАОУ гимназия № 96</t>
  </si>
  <si>
    <t>металлургический</t>
  </si>
  <si>
    <t>1023</t>
  </si>
  <si>
    <t>Карцев Дмитрий Вадимович</t>
  </si>
  <si>
    <t>4в</t>
  </si>
  <si>
    <t>МАОУ СОШ № 104</t>
  </si>
  <si>
    <t>1122</t>
  </si>
  <si>
    <t>Фаткулина Дарья Булатовна</t>
  </si>
  <si>
    <t>МАОУ СОШ №78</t>
  </si>
  <si>
    <t>396</t>
  </si>
  <si>
    <t>Дьячкова Мария Дмитриевна</t>
  </si>
  <si>
    <t>МАОУ СОШ № 145</t>
  </si>
  <si>
    <t>847</t>
  </si>
  <si>
    <t>Тарасов Денис Андреевич</t>
  </si>
  <si>
    <t>МБОУ СОШ № 144</t>
  </si>
  <si>
    <t>990</t>
  </si>
  <si>
    <t>Каргин Евгений Алексеевич</t>
  </si>
  <si>
    <t>МАОУ СОШ № 5</t>
  </si>
  <si>
    <t>792</t>
  </si>
  <si>
    <t>Задворных Татьяна Андреевна</t>
  </si>
  <si>
    <t>МБОУ СОШ № 151</t>
  </si>
  <si>
    <t>902</t>
  </si>
  <si>
    <t>Рябкина Алина Валерьевна</t>
  </si>
  <si>
    <t>МАОУ СОШ № 25</t>
  </si>
  <si>
    <t>946</t>
  </si>
  <si>
    <t>Цыбанов Александр Александрович</t>
  </si>
  <si>
    <t>МБОУ СОШ № 68</t>
  </si>
  <si>
    <t>924</t>
  </si>
  <si>
    <t xml:space="preserve">Иванцова Екатерина </t>
  </si>
  <si>
    <t>МБОУ СОШ № 140</t>
  </si>
  <si>
    <t>660</t>
  </si>
  <si>
    <t>Ветохина Екатерина Андреевна</t>
  </si>
  <si>
    <t>МБОУ СОШ № 120</t>
  </si>
  <si>
    <t>тракторозаводский</t>
  </si>
  <si>
    <t>759</t>
  </si>
  <si>
    <t>Олехнович Дарья Вадимовна</t>
  </si>
  <si>
    <t>1133</t>
  </si>
  <si>
    <t>Заболотнев Марк Константинович</t>
  </si>
  <si>
    <t>4г</t>
  </si>
  <si>
    <t>МБОУ СОШ № 54</t>
  </si>
  <si>
    <t>1034</t>
  </si>
  <si>
    <t>Целищева  Яна  Вячеславовна</t>
  </si>
  <si>
    <t>МАОУ лицей № 37</t>
  </si>
  <si>
    <t>781</t>
  </si>
  <si>
    <t>Бояршинова Мария Максимовна</t>
  </si>
  <si>
    <t>МБОУ СОШ № 105</t>
  </si>
  <si>
    <t>748</t>
  </si>
  <si>
    <t>Бобкова Екатерина Дмитриевна</t>
  </si>
  <si>
    <t>МБОУ СОШ № 155</t>
  </si>
  <si>
    <t>407</t>
  </si>
  <si>
    <t>Барышева Екатерина Михайловна</t>
  </si>
  <si>
    <t>МАОУ СОШ №147</t>
  </si>
  <si>
    <t>центральный</t>
  </si>
  <si>
    <t>429</t>
  </si>
  <si>
    <t>Новикова Анастасия Алексеевна</t>
  </si>
  <si>
    <t>МАОУ СОШ № 30</t>
  </si>
  <si>
    <t>506</t>
  </si>
  <si>
    <t>Довлатян Ани Кареновна</t>
  </si>
  <si>
    <t>МБОУ СОШ № 10</t>
  </si>
  <si>
    <t>814</t>
  </si>
  <si>
    <t>Низамов Ярослав Вячеславович</t>
  </si>
  <si>
    <t>484</t>
  </si>
  <si>
    <t>Яппаров Ильяс</t>
  </si>
  <si>
    <t>МАОУ СОШ № 14</t>
  </si>
  <si>
    <t>671</t>
  </si>
  <si>
    <t>Ратнер Артём Эдуардович</t>
  </si>
  <si>
    <t>МАОУ СОШ № 15</t>
  </si>
  <si>
    <t>418</t>
  </si>
  <si>
    <t>Криницын Константин Сергеевич</t>
  </si>
  <si>
    <t>МАОУ СОШ № 138</t>
  </si>
  <si>
    <t>1144</t>
  </si>
  <si>
    <t>Сапожникова Алина Алексеевна</t>
  </si>
  <si>
    <t>МБОУ СОШ № 109</t>
  </si>
  <si>
    <t>803</t>
  </si>
  <si>
    <t>Назарова Кристина Сергеевна</t>
  </si>
  <si>
    <t>МАОУ гимназия № 100</t>
  </si>
  <si>
    <t>1001</t>
  </si>
  <si>
    <t>Костюченко Ирина</t>
  </si>
  <si>
    <t>МАОУ лицей  № 82</t>
  </si>
  <si>
    <t>330</t>
  </si>
  <si>
    <t>Исаев Виктор Сергеевич</t>
  </si>
  <si>
    <t>1012</t>
  </si>
  <si>
    <t>Шабалин Александр Владимирович</t>
  </si>
  <si>
    <t>594</t>
  </si>
  <si>
    <t>Комиссаров Андрей Алексеевич</t>
  </si>
  <si>
    <t>715</t>
  </si>
  <si>
    <t>Фомина Анна Алексеевна</t>
  </si>
  <si>
    <t>МБОУ СОШ № 39</t>
  </si>
  <si>
    <t>495</t>
  </si>
  <si>
    <t>Морозов Егор Рустамович</t>
  </si>
  <si>
    <t>МАОУ СОШ № 124</t>
  </si>
  <si>
    <t>957</t>
  </si>
  <si>
    <t>Матвеева  Александра  Денисовна</t>
  </si>
  <si>
    <t>МБОУ СОШ № 75</t>
  </si>
  <si>
    <t>737</t>
  </si>
  <si>
    <t xml:space="preserve">Клюшникова Анастасия </t>
  </si>
  <si>
    <t>704</t>
  </si>
  <si>
    <t>Мельник  Степан Алексеевич</t>
  </si>
  <si>
    <t>4э3</t>
  </si>
  <si>
    <t>МБОУ лицей № 11</t>
  </si>
  <si>
    <t>упрвление..</t>
  </si>
  <si>
    <t>825</t>
  </si>
  <si>
    <t>Москалёва Елизавета Юрьевна</t>
  </si>
  <si>
    <t>МАОУ СОШ № 50</t>
  </si>
  <si>
    <t>605</t>
  </si>
  <si>
    <t>Аникина Вера Дмитриевна</t>
  </si>
  <si>
    <t>682</t>
  </si>
  <si>
    <t>Буланов Даниил Константинович</t>
  </si>
  <si>
    <t>935</t>
  </si>
  <si>
    <t>Нестерова Полина Андреевна</t>
  </si>
  <si>
    <t>473</t>
  </si>
  <si>
    <t>Пронин Семен Андреевич</t>
  </si>
  <si>
    <t>1045</t>
  </si>
  <si>
    <t>Тронягин Егор Сергеевич</t>
  </si>
  <si>
    <t>4--2</t>
  </si>
  <si>
    <t>МБОУ СОШ № 95</t>
  </si>
  <si>
    <t>курчатовский</t>
  </si>
  <si>
    <t>858</t>
  </si>
  <si>
    <t>Хафизова Эллина</t>
  </si>
  <si>
    <t>МБОУ СОШ № 103</t>
  </si>
  <si>
    <t>517</t>
  </si>
  <si>
    <t>Кутепов Егор Владимирович</t>
  </si>
  <si>
    <t>913</t>
  </si>
  <si>
    <t>Хасанова Виктория Рафаэльевна</t>
  </si>
  <si>
    <t>МАОУ СОШ № 36</t>
  </si>
  <si>
    <t>451</t>
  </si>
  <si>
    <t>Шамне Валерий Владимирович</t>
  </si>
  <si>
    <t>4--3</t>
  </si>
  <si>
    <t>МАОУ СОШ № 112</t>
  </si>
  <si>
    <t>528</t>
  </si>
  <si>
    <t>Харьковский Александр Андреевич</t>
  </si>
  <si>
    <t>МБОУ СОШ № 86</t>
  </si>
  <si>
    <t>440</t>
  </si>
  <si>
    <t>Зайцев Максим Евгеньевич</t>
  </si>
  <si>
    <t>МБОУ СОШ № 136</t>
  </si>
  <si>
    <t>1056</t>
  </si>
  <si>
    <t>Антропова Влада Анатольевна</t>
  </si>
  <si>
    <t>МАОУ СОШ № 78</t>
  </si>
  <si>
    <t>1067</t>
  </si>
  <si>
    <t>Фаткуллина Диана Маратовна</t>
  </si>
  <si>
    <t>МАОУ СОШ № 104ф</t>
  </si>
  <si>
    <t>583</t>
  </si>
  <si>
    <t>Симонян Стелла Арменовна</t>
  </si>
  <si>
    <t>МАОУ СОШ № 147ф</t>
  </si>
  <si>
    <t>880</t>
  </si>
  <si>
    <t>Маркина Влада Евгеньевна</t>
  </si>
  <si>
    <t>№ 104ф</t>
  </si>
  <si>
    <t xml:space="preserve">Члены жюри: </t>
  </si>
  <si>
    <t>Кесарева Елена Геннадьевна, зам. директора по УВР в начальной школе</t>
  </si>
  <si>
    <t>Бурдина Яна Владимировна, учитель начальных классов МАОУ СОШ № 67</t>
  </si>
  <si>
    <t>Быкова Наталья Сергеевна, учитель начальных классов МБОУ СОШ № 129</t>
  </si>
  <si>
    <t>Жукова Ирина Леонидовна, учитель начальных классов МБОУ гимназия № 48</t>
  </si>
  <si>
    <t>Кистина Галина Анатольевна, учитель начальных классов МБОУ СОШ № 86</t>
  </si>
  <si>
    <t>Мажитова Римма  Рифгатовна, учитель начальных классов МАОУ СОШ № 14</t>
  </si>
  <si>
    <t>Медведева Евгения Александровна, учитель начальных классов МАОУ СОШ № 15</t>
  </si>
  <si>
    <t>Мохнатова Елена Робертовна, учитель начальных классов МАОУ СОШ № 94</t>
  </si>
  <si>
    <t>Попкова Татьяна Владимировна, учитель начальных классов МАОУ СОШ № 36</t>
  </si>
  <si>
    <t>Савчук Наталья Юрьевна, учитель начальных классов МАОУ гимназия  № 80</t>
  </si>
  <si>
    <t>Сигута Наталья Николаевна, учитель начальных классов МАОУ лицей  № 37</t>
  </si>
  <si>
    <t>Кузнецова Галина Афанасьевна, учитель начальных классов МАОУ СОШ № 153</t>
  </si>
  <si>
    <t>Савчук Антонина Алефтиновна, учитель начальных классов МАОУ гимназия № 93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</si>
</sst>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9" fontId="7" fillId="0" borderId="2" xfId="17" applyFont="1" applyFill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9" fontId="7" fillId="0" borderId="2" xfId="0" applyNumberFormat="1" applyFont="1" applyBorder="1" applyAlignment="1" applyProtection="1">
      <alignment/>
      <protection/>
    </xf>
    <xf numFmtId="1" fontId="7" fillId="0" borderId="2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9" fontId="7" fillId="0" borderId="4" xfId="17" applyFont="1" applyFill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9" fontId="7" fillId="0" borderId="4" xfId="0" applyNumberFormat="1" applyFont="1" applyBorder="1" applyAlignment="1" applyProtection="1">
      <alignment/>
      <protection/>
    </xf>
    <xf numFmtId="1" fontId="7" fillId="0" borderId="4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10" fillId="2" borderId="2" xfId="0" applyNumberFormat="1" applyFont="1" applyFill="1" applyBorder="1" applyAlignment="1" applyProtection="1">
      <alignment/>
      <protection locked="0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NumberFormat="1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9" fontId="7" fillId="0" borderId="2" xfId="17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 applyProtection="1">
      <alignment/>
      <protection locked="0"/>
    </xf>
    <xf numFmtId="9" fontId="7" fillId="0" borderId="2" xfId="0" applyNumberFormat="1" applyFont="1" applyBorder="1" applyAlignment="1" applyProtection="1">
      <alignment horizontal="center"/>
      <protection/>
    </xf>
    <xf numFmtId="1" fontId="7" fillId="0" borderId="2" xfId="0" applyNumberFormat="1" applyFont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/>
      <protection locked="0"/>
    </xf>
    <xf numFmtId="0" fontId="10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wrapText="1"/>
    </xf>
    <xf numFmtId="16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49" fontId="10" fillId="2" borderId="3" xfId="0" applyNumberFormat="1" applyFont="1" applyFill="1" applyBorder="1" applyAlignment="1" applyProtection="1">
      <alignment/>
      <protection locked="0"/>
    </xf>
    <xf numFmtId="0" fontId="10" fillId="2" borderId="2" xfId="0" applyFont="1" applyFill="1" applyBorder="1" applyAlignment="1">
      <alignment horizontal="justify" vertical="top" wrapText="1"/>
    </xf>
    <xf numFmtId="16" fontId="10" fillId="2" borderId="5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horizontal="center"/>
    </xf>
    <xf numFmtId="16" fontId="10" fillId="2" borderId="6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16" fontId="10" fillId="2" borderId="6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justify" vertical="top" wrapText="1"/>
    </xf>
    <xf numFmtId="0" fontId="0" fillId="3" borderId="2" xfId="0" applyFill="1" applyBorder="1" applyAlignment="1">
      <alignment/>
    </xf>
    <xf numFmtId="49" fontId="12" fillId="3" borderId="2" xfId="0" applyNumberFormat="1" applyFont="1" applyFill="1" applyBorder="1" applyAlignment="1" applyProtection="1">
      <alignment/>
      <protection locked="0"/>
    </xf>
    <xf numFmtId="0" fontId="12" fillId="3" borderId="2" xfId="0" applyFont="1" applyFill="1" applyBorder="1" applyAlignment="1" applyProtection="1">
      <alignment horizontal="left" wrapText="1"/>
      <protection locked="0"/>
    </xf>
    <xf numFmtId="0" fontId="12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 wrapText="1"/>
      <protection locked="0"/>
    </xf>
    <xf numFmtId="0" fontId="12" fillId="3" borderId="3" xfId="0" applyNumberFormat="1" applyFont="1" applyFill="1" applyBorder="1" applyAlignment="1" applyProtection="1">
      <alignment wrapText="1"/>
      <protection locked="0"/>
    </xf>
    <xf numFmtId="0" fontId="13" fillId="3" borderId="3" xfId="0" applyFont="1" applyFill="1" applyBorder="1" applyAlignment="1" applyProtection="1">
      <alignment horizontal="left" vertical="top" wrapText="1"/>
      <protection locked="0"/>
    </xf>
    <xf numFmtId="0" fontId="13" fillId="3" borderId="2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49" fontId="0" fillId="3" borderId="2" xfId="0" applyNumberForma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/>
      <protection locked="0"/>
    </xf>
    <xf numFmtId="0" fontId="8" fillId="3" borderId="3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 wrapText="1"/>
      <protection locked="0"/>
    </xf>
    <xf numFmtId="0" fontId="0" fillId="3" borderId="3" xfId="0" applyNumberFormat="1" applyFill="1" applyBorder="1" applyAlignment="1" applyProtection="1">
      <alignment wrapText="1"/>
      <protection locked="0"/>
    </xf>
    <xf numFmtId="49" fontId="0" fillId="3" borderId="2" xfId="0" applyNumberFormat="1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vertical="top" wrapText="1"/>
    </xf>
    <xf numFmtId="49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2" xfId="0" applyNumberFormat="1" applyFont="1" applyFill="1" applyBorder="1" applyAlignment="1" applyProtection="1">
      <alignment/>
      <protection locked="0"/>
    </xf>
    <xf numFmtId="0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/>
      <protection locked="0"/>
    </xf>
    <xf numFmtId="0" fontId="0" fillId="3" borderId="2" xfId="0" applyNumberFormat="1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/>
      <protection locked="0"/>
    </xf>
    <xf numFmtId="0" fontId="8" fillId="3" borderId="9" xfId="0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9" xfId="0" applyNumberFormat="1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49" fontId="0" fillId="3" borderId="4" xfId="0" applyNumberFormat="1" applyFont="1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9" xfId="0" applyNumberFormat="1" applyFill="1" applyBorder="1" applyAlignment="1" applyProtection="1">
      <alignment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2" fillId="3" borderId="2" xfId="0" applyFont="1" applyFill="1" applyBorder="1" applyAlignment="1" applyProtection="1">
      <alignment/>
      <protection locked="0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55"/>
  <sheetViews>
    <sheetView tabSelected="1" workbookViewId="0" topLeftCell="A1">
      <pane ySplit="1" topLeftCell="BM55" activePane="bottomLeft" state="split"/>
      <selection pane="topLeft" activeCell="A1" sqref="A1"/>
      <selection pane="bottomLeft" activeCell="L85" sqref="L85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35.8515625" style="0" customWidth="1"/>
    <col min="4" max="4" width="7.140625" style="21" customWidth="1"/>
    <col min="5" max="5" width="22.8515625" style="21" customWidth="1"/>
    <col min="6" max="6" width="19.00390625" style="0" customWidth="1"/>
    <col min="7" max="7" width="3.421875" style="0" customWidth="1"/>
    <col min="8" max="8" width="3.57421875" style="0" customWidth="1"/>
    <col min="9" max="9" width="3.7109375" style="0" customWidth="1"/>
    <col min="10" max="10" width="3.28125" style="0" customWidth="1"/>
    <col min="11" max="11" width="3.57421875" style="0" customWidth="1"/>
    <col min="12" max="12" width="3.421875" style="0" customWidth="1"/>
    <col min="13" max="14" width="3.28125" style="0" customWidth="1"/>
    <col min="15" max="15" width="3.140625" style="0" customWidth="1"/>
    <col min="16" max="16" width="2.7109375" style="0" customWidth="1"/>
    <col min="17" max="17" width="3.28125" style="0" customWidth="1"/>
    <col min="18" max="19" width="2.8515625" style="0" customWidth="1"/>
    <col min="20" max="20" width="3.28125" style="0" customWidth="1"/>
    <col min="21" max="21" width="6.421875" style="0" customWidth="1"/>
    <col min="22" max="22" width="3.7109375" style="0" customWidth="1"/>
    <col min="23" max="23" width="3.57421875" style="0" customWidth="1"/>
    <col min="24" max="24" width="3.7109375" style="0" customWidth="1"/>
    <col min="25" max="25" width="3.00390625" style="0" customWidth="1"/>
    <col min="26" max="26" width="9.00390625" style="0" customWidth="1"/>
    <col min="27" max="27" width="13.421875" style="0" customWidth="1"/>
    <col min="29" max="29" width="11.7109375" style="0" customWidth="1"/>
    <col min="32" max="32" width="12.00390625" style="0" customWidth="1"/>
  </cols>
  <sheetData>
    <row r="1" spans="1:15" s="1" customFormat="1" ht="2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31" ht="71.25" customHeight="1">
      <c r="A2" s="2"/>
      <c r="B2" s="3"/>
      <c r="C2" s="2"/>
      <c r="D2" s="22"/>
      <c r="E2" s="22"/>
      <c r="F2" s="2"/>
      <c r="G2" s="128" t="s">
        <v>1</v>
      </c>
      <c r="H2" s="128"/>
      <c r="I2" s="128"/>
      <c r="J2" s="128"/>
      <c r="K2" s="128"/>
      <c r="L2" s="128"/>
      <c r="M2" s="128"/>
      <c r="N2" s="128"/>
      <c r="O2" s="128"/>
      <c r="P2" s="128"/>
      <c r="Q2" s="129" t="s">
        <v>2</v>
      </c>
      <c r="R2" s="129"/>
      <c r="S2" s="130" t="s">
        <v>3</v>
      </c>
      <c r="T2" s="130"/>
      <c r="U2" s="4" t="s">
        <v>4</v>
      </c>
      <c r="V2" s="130" t="s">
        <v>5</v>
      </c>
      <c r="W2" s="130"/>
      <c r="X2" s="130"/>
      <c r="Y2" s="130"/>
      <c r="Z2" s="2"/>
      <c r="AA2" s="23"/>
      <c r="AB2" s="5" t="s">
        <v>6</v>
      </c>
      <c r="AC2" s="6">
        <v>48</v>
      </c>
      <c r="AD2" s="5" t="s">
        <v>7</v>
      </c>
      <c r="AE2" s="7">
        <v>55</v>
      </c>
    </row>
    <row r="3" spans="1:32" ht="15">
      <c r="A3" s="7" t="s">
        <v>8</v>
      </c>
      <c r="B3" s="8" t="s">
        <v>9</v>
      </c>
      <c r="C3" s="7" t="s">
        <v>10</v>
      </c>
      <c r="D3" s="24" t="s">
        <v>11</v>
      </c>
      <c r="E3" s="24" t="s">
        <v>12</v>
      </c>
      <c r="F3" s="9" t="s">
        <v>13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5">
        <v>7</v>
      </c>
      <c r="N3" s="25">
        <v>8</v>
      </c>
      <c r="O3" s="25">
        <v>9</v>
      </c>
      <c r="P3" s="25">
        <v>10</v>
      </c>
      <c r="Q3" s="25">
        <v>11</v>
      </c>
      <c r="R3" s="25">
        <v>12</v>
      </c>
      <c r="S3" s="25">
        <v>13</v>
      </c>
      <c r="T3" s="25">
        <v>14</v>
      </c>
      <c r="U3" s="25">
        <v>15</v>
      </c>
      <c r="V3" s="25">
        <v>16</v>
      </c>
      <c r="W3" s="25">
        <v>17</v>
      </c>
      <c r="X3" s="25">
        <v>18</v>
      </c>
      <c r="Y3" s="25">
        <v>19</v>
      </c>
      <c r="Z3" s="26" t="s">
        <v>14</v>
      </c>
      <c r="AA3" s="24" t="s">
        <v>15</v>
      </c>
      <c r="AB3" s="10" t="s">
        <v>16</v>
      </c>
      <c r="AC3" s="11" t="s">
        <v>17</v>
      </c>
      <c r="AD3" s="11" t="s">
        <v>18</v>
      </c>
      <c r="AE3" s="11" t="s">
        <v>19</v>
      </c>
      <c r="AF3" s="11" t="s">
        <v>20</v>
      </c>
    </row>
    <row r="4" spans="1:43" ht="15">
      <c r="A4" s="7">
        <v>1</v>
      </c>
      <c r="B4" s="27" t="s">
        <v>21</v>
      </c>
      <c r="C4" s="28" t="s">
        <v>22</v>
      </c>
      <c r="D4" s="29">
        <v>4</v>
      </c>
      <c r="E4" s="30" t="s">
        <v>23</v>
      </c>
      <c r="F4" s="31" t="s">
        <v>24</v>
      </c>
      <c r="G4" s="32">
        <v>1</v>
      </c>
      <c r="H4" s="32">
        <v>0</v>
      </c>
      <c r="I4" s="32">
        <v>1</v>
      </c>
      <c r="J4" s="32">
        <v>1</v>
      </c>
      <c r="K4" s="32">
        <v>1</v>
      </c>
      <c r="L4" s="32">
        <v>1</v>
      </c>
      <c r="M4" s="32">
        <v>1</v>
      </c>
      <c r="N4" s="32">
        <v>0</v>
      </c>
      <c r="O4" s="32">
        <v>1</v>
      </c>
      <c r="P4" s="32">
        <v>1</v>
      </c>
      <c r="Q4" s="32">
        <v>5</v>
      </c>
      <c r="R4" s="32">
        <v>4</v>
      </c>
      <c r="S4" s="32">
        <v>1</v>
      </c>
      <c r="T4" s="33">
        <v>3</v>
      </c>
      <c r="U4" s="33">
        <v>6</v>
      </c>
      <c r="V4" s="33">
        <v>4</v>
      </c>
      <c r="W4" s="33">
        <v>6</v>
      </c>
      <c r="X4" s="33">
        <v>0</v>
      </c>
      <c r="Y4" s="33">
        <v>4</v>
      </c>
      <c r="Z4" s="34">
        <f aca="true" t="shared" si="0" ref="Z4:Z35">SUM(G4:Y4)</f>
        <v>41</v>
      </c>
      <c r="AA4" s="35" t="str">
        <f>IF(B4&gt;"",IF(AC4&gt;"",AC4,(IF(AF4&gt;"",AF4,""))),"")</f>
        <v>победитель</v>
      </c>
      <c r="AB4" s="36">
        <f aca="true" t="shared" si="1" ref="AB4:AB35">IF(B4&gt;"",Z4/$AC$2,"")</f>
        <v>0.8541666666666666</v>
      </c>
      <c r="AC4" s="13" t="s">
        <v>17</v>
      </c>
      <c r="AD4" s="14">
        <f>IF(B4&gt;"",Z4/MAX(Z$4:Z$101),"")</f>
        <v>1</v>
      </c>
      <c r="AE4" s="15">
        <f>IF(B4&gt;"",RANK(Z4,Z$4:Z$103),"")</f>
        <v>1</v>
      </c>
      <c r="AF4" s="37"/>
      <c r="AP4" s="16"/>
      <c r="AQ4" s="16"/>
    </row>
    <row r="5" spans="1:43" ht="15">
      <c r="A5" s="7">
        <v>2</v>
      </c>
      <c r="B5" s="27" t="s">
        <v>25</v>
      </c>
      <c r="C5" s="38" t="s">
        <v>26</v>
      </c>
      <c r="D5" s="39">
        <v>4</v>
      </c>
      <c r="E5" s="40" t="s">
        <v>23</v>
      </c>
      <c r="F5" s="31" t="s">
        <v>24</v>
      </c>
      <c r="G5" s="32">
        <v>1</v>
      </c>
      <c r="H5" s="32">
        <v>1</v>
      </c>
      <c r="I5" s="32">
        <v>1</v>
      </c>
      <c r="J5" s="32">
        <v>1</v>
      </c>
      <c r="K5" s="32">
        <v>1</v>
      </c>
      <c r="L5" s="32">
        <v>1</v>
      </c>
      <c r="M5" s="32">
        <v>1</v>
      </c>
      <c r="N5" s="32">
        <v>1</v>
      </c>
      <c r="O5" s="32">
        <v>1</v>
      </c>
      <c r="P5" s="32">
        <v>1</v>
      </c>
      <c r="Q5" s="32">
        <v>5</v>
      </c>
      <c r="R5" s="32">
        <v>2</v>
      </c>
      <c r="S5" s="32">
        <v>0</v>
      </c>
      <c r="T5" s="33">
        <v>3</v>
      </c>
      <c r="U5" s="33">
        <v>6</v>
      </c>
      <c r="V5" s="33">
        <v>5</v>
      </c>
      <c r="W5" s="33">
        <v>6</v>
      </c>
      <c r="X5" s="33">
        <v>0</v>
      </c>
      <c r="Y5" s="33">
        <v>4</v>
      </c>
      <c r="Z5" s="34">
        <f t="shared" si="0"/>
        <v>41</v>
      </c>
      <c r="AA5" s="35" t="s">
        <v>17</v>
      </c>
      <c r="AB5" s="36">
        <f t="shared" si="1"/>
        <v>0.8541666666666666</v>
      </c>
      <c r="AC5" s="13" t="s">
        <v>17</v>
      </c>
      <c r="AD5" s="14">
        <f>IF(B5&gt;"",Z5/MAX(Z$4:Z$103),"")</f>
        <v>1</v>
      </c>
      <c r="AE5" s="15">
        <f>IF(B5&gt;"",RANK(Z5,Z$4:Z$73),"")</f>
        <v>1</v>
      </c>
      <c r="AF5" s="37"/>
      <c r="AP5" s="16"/>
      <c r="AQ5" s="16"/>
    </row>
    <row r="6" spans="1:43" ht="15">
      <c r="A6" s="7">
        <v>3</v>
      </c>
      <c r="B6" s="27" t="s">
        <v>27</v>
      </c>
      <c r="C6" s="41" t="s">
        <v>28</v>
      </c>
      <c r="D6" s="39" t="s">
        <v>29</v>
      </c>
      <c r="E6" s="30" t="s">
        <v>30</v>
      </c>
      <c r="F6" s="42" t="s">
        <v>31</v>
      </c>
      <c r="G6" s="32">
        <v>1</v>
      </c>
      <c r="H6" s="32">
        <v>0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0</v>
      </c>
      <c r="O6" s="32">
        <v>1</v>
      </c>
      <c r="P6" s="32">
        <v>1</v>
      </c>
      <c r="Q6" s="32">
        <v>3</v>
      </c>
      <c r="R6" s="32">
        <v>2</v>
      </c>
      <c r="S6" s="32">
        <v>0</v>
      </c>
      <c r="T6" s="33">
        <v>3</v>
      </c>
      <c r="U6" s="33">
        <v>6</v>
      </c>
      <c r="V6" s="33">
        <v>4</v>
      </c>
      <c r="W6" s="33">
        <v>6</v>
      </c>
      <c r="X6" s="33">
        <v>3</v>
      </c>
      <c r="Y6" s="33">
        <v>4</v>
      </c>
      <c r="Z6" s="34">
        <f t="shared" si="0"/>
        <v>39</v>
      </c>
      <c r="AA6" s="35" t="str">
        <f aca="true" t="shared" si="2" ref="AA6:AA21">IF(B6&gt;"",IF(AC6&gt;"",AC6,(IF(AF6&gt;"",AF6,""))),"")</f>
        <v>призёр</v>
      </c>
      <c r="AB6" s="36">
        <f t="shared" si="1"/>
        <v>0.8125</v>
      </c>
      <c r="AC6" s="13">
        <f>IF(AND(B6&gt;"",Z6=MAX(Z$4:Z$97),Z6&gt;=$AC$2*0.75),"победитель","")</f>
      </c>
      <c r="AD6" s="43">
        <f>IF(B6&gt;"",Z6/MAX(Z$4:Z$97),"")</f>
        <v>0.9512195121951219</v>
      </c>
      <c r="AE6" s="44">
        <f>IF(B6&gt;"",RANK(Z6,Z$4:Z$73),"")</f>
        <v>3</v>
      </c>
      <c r="AF6" s="14" t="s">
        <v>32</v>
      </c>
      <c r="AP6" s="16"/>
      <c r="AQ6" s="16"/>
    </row>
    <row r="7" spans="1:43" ht="15">
      <c r="A7" s="7">
        <v>4</v>
      </c>
      <c r="B7" s="27" t="s">
        <v>33</v>
      </c>
      <c r="C7" s="41" t="s">
        <v>34</v>
      </c>
      <c r="D7" s="39" t="s">
        <v>35</v>
      </c>
      <c r="E7" s="30" t="s">
        <v>36</v>
      </c>
      <c r="F7" s="45" t="s">
        <v>37</v>
      </c>
      <c r="G7" s="32"/>
      <c r="H7" s="32">
        <v>1</v>
      </c>
      <c r="I7" s="32">
        <v>0</v>
      </c>
      <c r="J7" s="32">
        <v>1</v>
      </c>
      <c r="K7" s="32">
        <v>1</v>
      </c>
      <c r="L7" s="32">
        <v>0</v>
      </c>
      <c r="M7" s="32">
        <v>1</v>
      </c>
      <c r="N7" s="32">
        <v>1</v>
      </c>
      <c r="O7" s="32">
        <v>1</v>
      </c>
      <c r="P7" s="32">
        <v>0</v>
      </c>
      <c r="Q7" s="32">
        <v>1</v>
      </c>
      <c r="R7" s="32">
        <v>3</v>
      </c>
      <c r="S7" s="32">
        <v>2</v>
      </c>
      <c r="T7" s="33">
        <v>3</v>
      </c>
      <c r="U7" s="33">
        <v>7</v>
      </c>
      <c r="V7" s="33">
        <v>5</v>
      </c>
      <c r="W7" s="33">
        <v>6</v>
      </c>
      <c r="X7" s="33">
        <v>2</v>
      </c>
      <c r="Y7" s="33">
        <v>3</v>
      </c>
      <c r="Z7" s="34">
        <f t="shared" si="0"/>
        <v>38</v>
      </c>
      <c r="AA7" s="35" t="str">
        <f t="shared" si="2"/>
        <v>призёр</v>
      </c>
      <c r="AB7" s="36">
        <f t="shared" si="1"/>
        <v>0.7916666666666666</v>
      </c>
      <c r="AC7" s="13">
        <f>IF(AND(B7&gt;"",Z7=MAX(Z$4:Z$73),Z7&gt;=$AC$2*0.75),"победитель","")</f>
      </c>
      <c r="AD7" s="43">
        <f>IF(B7&gt;"",Z7/MAX(Z$4:Z$73),"")</f>
        <v>0.926829268292683</v>
      </c>
      <c r="AE7" s="44">
        <f>IF(B7&gt;"",RANK(Z7,Z$4:Z$101),"")</f>
        <v>4</v>
      </c>
      <c r="AF7" s="14" t="s">
        <v>32</v>
      </c>
      <c r="AP7" s="16"/>
      <c r="AQ7" s="16"/>
    </row>
    <row r="8" spans="1:32" ht="30">
      <c r="A8" s="7">
        <v>5</v>
      </c>
      <c r="B8" s="27" t="s">
        <v>38</v>
      </c>
      <c r="C8" s="41" t="s">
        <v>39</v>
      </c>
      <c r="D8" s="39">
        <v>42</v>
      </c>
      <c r="E8" s="46" t="s">
        <v>40</v>
      </c>
      <c r="F8" s="42" t="s">
        <v>31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0</v>
      </c>
      <c r="P8" s="32">
        <v>1</v>
      </c>
      <c r="Q8" s="32">
        <v>5</v>
      </c>
      <c r="R8" s="32">
        <v>2</v>
      </c>
      <c r="S8" s="32">
        <v>1</v>
      </c>
      <c r="T8" s="33">
        <v>1</v>
      </c>
      <c r="U8" s="33">
        <v>5</v>
      </c>
      <c r="V8" s="33">
        <v>5</v>
      </c>
      <c r="W8" s="33">
        <v>6</v>
      </c>
      <c r="X8" s="33">
        <v>1</v>
      </c>
      <c r="Y8" s="33">
        <v>3</v>
      </c>
      <c r="Z8" s="34">
        <f t="shared" si="0"/>
        <v>38</v>
      </c>
      <c r="AA8" s="35" t="str">
        <f t="shared" si="2"/>
        <v>призёр</v>
      </c>
      <c r="AB8" s="36">
        <f t="shared" si="1"/>
        <v>0.7916666666666666</v>
      </c>
      <c r="AC8" s="13">
        <f>IF(AND(B8&gt;"",Z8=MAX(Z$4:Z$103),Z8&gt;=$AC$2*0.75),"победитель","")</f>
      </c>
      <c r="AD8" s="43">
        <f>IF(B8&gt;"",Z8/MAX(Z$4:Z$103),"")</f>
        <v>0.926829268292683</v>
      </c>
      <c r="AE8" s="44">
        <f>IF(B8&gt;"",RANK(Z8,Z$4:Z$73),"")</f>
        <v>4</v>
      </c>
      <c r="AF8" s="14" t="s">
        <v>32</v>
      </c>
    </row>
    <row r="9" spans="1:32" ht="15">
      <c r="A9" s="7">
        <v>6</v>
      </c>
      <c r="B9" s="27" t="s">
        <v>41</v>
      </c>
      <c r="C9" s="47" t="s">
        <v>42</v>
      </c>
      <c r="D9" s="39">
        <v>4</v>
      </c>
      <c r="E9" s="30" t="s">
        <v>43</v>
      </c>
      <c r="F9" s="45" t="s">
        <v>44</v>
      </c>
      <c r="G9" s="32">
        <v>1</v>
      </c>
      <c r="H9" s="32">
        <v>1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0</v>
      </c>
      <c r="O9" s="32">
        <v>1</v>
      </c>
      <c r="P9" s="32">
        <v>1</v>
      </c>
      <c r="Q9" s="32">
        <v>2</v>
      </c>
      <c r="R9" s="32">
        <v>1</v>
      </c>
      <c r="S9" s="32">
        <v>1</v>
      </c>
      <c r="T9" s="33">
        <v>1</v>
      </c>
      <c r="U9" s="33">
        <v>6</v>
      </c>
      <c r="V9" s="33">
        <v>5</v>
      </c>
      <c r="W9" s="33">
        <v>6</v>
      </c>
      <c r="X9" s="33">
        <v>2</v>
      </c>
      <c r="Y9" s="33">
        <v>4</v>
      </c>
      <c r="Z9" s="34">
        <f t="shared" si="0"/>
        <v>37</v>
      </c>
      <c r="AA9" s="35" t="str">
        <f t="shared" si="2"/>
        <v>призёр</v>
      </c>
      <c r="AB9" s="36">
        <f t="shared" si="1"/>
        <v>0.7708333333333334</v>
      </c>
      <c r="AC9" s="13"/>
      <c r="AD9" s="43"/>
      <c r="AE9" s="44">
        <f>IF(B9&gt;"",RANK(Z9,Z$4:Z$100),"")</f>
        <v>6</v>
      </c>
      <c r="AF9" s="14" t="s">
        <v>32</v>
      </c>
    </row>
    <row r="10" spans="1:32" ht="15">
      <c r="A10" s="7">
        <v>7</v>
      </c>
      <c r="B10" s="27" t="s">
        <v>45</v>
      </c>
      <c r="C10" s="41" t="s">
        <v>46</v>
      </c>
      <c r="D10" s="39" t="s">
        <v>47</v>
      </c>
      <c r="E10" s="48" t="s">
        <v>48</v>
      </c>
      <c r="F10" s="45" t="s">
        <v>37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0</v>
      </c>
      <c r="P10" s="32">
        <v>1</v>
      </c>
      <c r="Q10" s="32">
        <v>5</v>
      </c>
      <c r="R10" s="32">
        <v>1</v>
      </c>
      <c r="S10" s="32">
        <v>0</v>
      </c>
      <c r="T10" s="33">
        <v>2</v>
      </c>
      <c r="U10" s="33">
        <v>6</v>
      </c>
      <c r="V10" s="33">
        <v>4</v>
      </c>
      <c r="W10" s="33">
        <v>6</v>
      </c>
      <c r="X10" s="33">
        <v>0</v>
      </c>
      <c r="Y10" s="33">
        <v>3</v>
      </c>
      <c r="Z10" s="34">
        <f t="shared" si="0"/>
        <v>36</v>
      </c>
      <c r="AA10" s="35" t="str">
        <f t="shared" si="2"/>
        <v>призёр</v>
      </c>
      <c r="AB10" s="36">
        <f t="shared" si="1"/>
        <v>0.75</v>
      </c>
      <c r="AC10" s="13">
        <f>IF(AND(B10&gt;"",Z10=MAX(Z$4:Z$73),Z10&gt;=$AC$2*0.75),"победитель","")</f>
      </c>
      <c r="AD10" s="43">
        <f>IF(B10&gt;"",Z10/MAX(Z$4:Z$73),"")</f>
        <v>0.8780487804878049</v>
      </c>
      <c r="AE10" s="44">
        <f>IF(B10&gt;"",RANK(Z10,Z$4:Z$103),"")</f>
        <v>7</v>
      </c>
      <c r="AF10" s="14" t="s">
        <v>32</v>
      </c>
    </row>
    <row r="11" spans="1:32" ht="15">
      <c r="A11" s="7">
        <v>8</v>
      </c>
      <c r="B11" s="27" t="s">
        <v>49</v>
      </c>
      <c r="C11" s="41" t="s">
        <v>50</v>
      </c>
      <c r="D11" s="39" t="s">
        <v>35</v>
      </c>
      <c r="E11" s="40" t="s">
        <v>51</v>
      </c>
      <c r="F11" s="45" t="s">
        <v>37</v>
      </c>
      <c r="G11" s="32">
        <v>1</v>
      </c>
      <c r="H11" s="32">
        <v>1</v>
      </c>
      <c r="I11" s="32">
        <v>1</v>
      </c>
      <c r="J11" s="32">
        <v>0</v>
      </c>
      <c r="K11" s="32">
        <v>1</v>
      </c>
      <c r="L11" s="32">
        <v>1</v>
      </c>
      <c r="M11" s="32">
        <v>1</v>
      </c>
      <c r="N11" s="32">
        <v>0</v>
      </c>
      <c r="O11" s="32">
        <v>1</v>
      </c>
      <c r="P11" s="32">
        <v>1</v>
      </c>
      <c r="Q11" s="32">
        <v>3</v>
      </c>
      <c r="R11" s="32">
        <v>4</v>
      </c>
      <c r="S11" s="32">
        <v>0</v>
      </c>
      <c r="T11" s="33">
        <v>2</v>
      </c>
      <c r="U11" s="33">
        <v>6</v>
      </c>
      <c r="V11" s="33">
        <v>5</v>
      </c>
      <c r="W11" s="33">
        <v>6</v>
      </c>
      <c r="X11" s="33">
        <v>1</v>
      </c>
      <c r="Y11" s="33">
        <v>1</v>
      </c>
      <c r="Z11" s="34">
        <f t="shared" si="0"/>
        <v>36</v>
      </c>
      <c r="AA11" s="35" t="str">
        <f t="shared" si="2"/>
        <v>призёр</v>
      </c>
      <c r="AB11" s="36">
        <f t="shared" si="1"/>
        <v>0.75</v>
      </c>
      <c r="AC11" s="13">
        <f>IF(AND(B11&gt;"",Z11=MAX(Z$4:Z$97),Z11&gt;=$AC$2*0.75),"победитель","")</f>
      </c>
      <c r="AD11" s="43">
        <f>IF(B11&gt;"",Z11/MAX(Z$4:Z$97),"")</f>
        <v>0.8780487804878049</v>
      </c>
      <c r="AE11" s="44">
        <f>IF(B11&gt;"",RANK(Z11,Z$4:Z$97),"")</f>
        <v>7</v>
      </c>
      <c r="AF11" s="14" t="s">
        <v>32</v>
      </c>
    </row>
    <row r="12" spans="1:32" ht="15">
      <c r="A12" s="7">
        <v>9</v>
      </c>
      <c r="B12" s="27" t="s">
        <v>52</v>
      </c>
      <c r="C12" s="47" t="s">
        <v>53</v>
      </c>
      <c r="D12" s="39">
        <v>4</v>
      </c>
      <c r="E12" s="30" t="s">
        <v>54</v>
      </c>
      <c r="F12" s="31" t="s">
        <v>24</v>
      </c>
      <c r="G12" s="32">
        <v>1</v>
      </c>
      <c r="H12" s="32">
        <v>1</v>
      </c>
      <c r="I12" s="32">
        <v>1</v>
      </c>
      <c r="J12" s="32">
        <v>1</v>
      </c>
      <c r="K12" s="32">
        <v>1</v>
      </c>
      <c r="L12" s="32">
        <v>1</v>
      </c>
      <c r="M12" s="32">
        <v>1</v>
      </c>
      <c r="N12" s="32">
        <v>0</v>
      </c>
      <c r="O12" s="32">
        <v>0</v>
      </c>
      <c r="P12" s="32">
        <v>1</v>
      </c>
      <c r="Q12" s="32">
        <v>5</v>
      </c>
      <c r="R12" s="32">
        <v>4</v>
      </c>
      <c r="S12" s="32">
        <v>0</v>
      </c>
      <c r="T12" s="33">
        <v>1</v>
      </c>
      <c r="U12" s="33">
        <v>5</v>
      </c>
      <c r="V12" s="33">
        <v>5</v>
      </c>
      <c r="W12" s="33">
        <v>6</v>
      </c>
      <c r="X12" s="33">
        <v>0</v>
      </c>
      <c r="Y12" s="33">
        <v>2</v>
      </c>
      <c r="Z12" s="34">
        <f t="shared" si="0"/>
        <v>36</v>
      </c>
      <c r="AA12" s="35" t="str">
        <f t="shared" si="2"/>
        <v>призёр</v>
      </c>
      <c r="AB12" s="36">
        <f t="shared" si="1"/>
        <v>0.75</v>
      </c>
      <c r="AC12" s="13">
        <f>IF(AND(B12&gt;"",Z12=MAX(Z$4:Z$73),Z12&gt;=$AC$2*0.75),"победитель","")</f>
      </c>
      <c r="AD12" s="43">
        <f>IF(B12&gt;"",Z12/MAX(Z$4:Z$73),"")</f>
        <v>0.8780487804878049</v>
      </c>
      <c r="AE12" s="44">
        <f>IF(B12&gt;"",RANK(Z12,Z$4:Z$73),"")</f>
        <v>7</v>
      </c>
      <c r="AF12" s="14" t="s">
        <v>32</v>
      </c>
    </row>
    <row r="13" spans="1:32" ht="15">
      <c r="A13" s="7">
        <v>10</v>
      </c>
      <c r="B13" s="27" t="s">
        <v>55</v>
      </c>
      <c r="C13" s="47" t="s">
        <v>56</v>
      </c>
      <c r="D13" s="39">
        <v>4</v>
      </c>
      <c r="E13" s="30" t="s">
        <v>57</v>
      </c>
      <c r="F13" s="31" t="s">
        <v>24</v>
      </c>
      <c r="G13" s="32">
        <v>1</v>
      </c>
      <c r="H13" s="32">
        <v>0</v>
      </c>
      <c r="I13" s="32">
        <v>1</v>
      </c>
      <c r="J13" s="32">
        <v>1</v>
      </c>
      <c r="K13" s="32">
        <v>1</v>
      </c>
      <c r="L13" s="32">
        <v>1</v>
      </c>
      <c r="M13" s="32">
        <v>1</v>
      </c>
      <c r="N13" s="32">
        <v>0</v>
      </c>
      <c r="O13" s="32">
        <v>1</v>
      </c>
      <c r="P13" s="32">
        <v>1</v>
      </c>
      <c r="Q13" s="32">
        <v>3</v>
      </c>
      <c r="R13" s="32">
        <v>4</v>
      </c>
      <c r="S13" s="32">
        <v>1</v>
      </c>
      <c r="T13" s="33">
        <v>1</v>
      </c>
      <c r="U13" s="33">
        <v>6</v>
      </c>
      <c r="V13" s="33">
        <v>4</v>
      </c>
      <c r="W13" s="33">
        <v>4</v>
      </c>
      <c r="X13" s="33">
        <v>1</v>
      </c>
      <c r="Y13" s="33">
        <v>4</v>
      </c>
      <c r="Z13" s="34">
        <f t="shared" si="0"/>
        <v>36</v>
      </c>
      <c r="AA13" s="35" t="str">
        <f t="shared" si="2"/>
        <v>призёр</v>
      </c>
      <c r="AB13" s="36">
        <f t="shared" si="1"/>
        <v>0.75</v>
      </c>
      <c r="AC13" s="13">
        <f>IF(AND(B13&gt;"",Z13=MAX(Z$4:Z$103),Z13&gt;=$AC$2*0.75),"победитель","")</f>
      </c>
      <c r="AD13" s="43">
        <f>IF(B13&gt;"",Z13/MAX(Z$4:Z$103),"")</f>
        <v>0.8780487804878049</v>
      </c>
      <c r="AE13" s="44">
        <f>IF(B13&gt;"",RANK(Z13,Z$4:Z$97),"")</f>
        <v>7</v>
      </c>
      <c r="AF13" s="14" t="s">
        <v>32</v>
      </c>
    </row>
    <row r="14" spans="1:32" ht="15">
      <c r="A14" s="7">
        <v>11</v>
      </c>
      <c r="B14" s="27" t="s">
        <v>58</v>
      </c>
      <c r="C14" s="41" t="s">
        <v>59</v>
      </c>
      <c r="D14" s="39" t="s">
        <v>29</v>
      </c>
      <c r="E14" s="40" t="s">
        <v>60</v>
      </c>
      <c r="F14" s="45" t="s">
        <v>37</v>
      </c>
      <c r="G14" s="32"/>
      <c r="H14" s="32">
        <v>1</v>
      </c>
      <c r="I14" s="32">
        <v>1</v>
      </c>
      <c r="J14" s="32">
        <v>1</v>
      </c>
      <c r="K14" s="32">
        <v>1</v>
      </c>
      <c r="L14" s="32">
        <v>0</v>
      </c>
      <c r="M14" s="32">
        <v>1</v>
      </c>
      <c r="N14" s="32">
        <v>1</v>
      </c>
      <c r="O14" s="32">
        <v>0</v>
      </c>
      <c r="P14" s="32">
        <v>1</v>
      </c>
      <c r="Q14" s="32">
        <v>2</v>
      </c>
      <c r="R14" s="32">
        <v>4</v>
      </c>
      <c r="S14" s="32">
        <v>1</v>
      </c>
      <c r="T14" s="33">
        <v>2</v>
      </c>
      <c r="U14" s="33">
        <v>6</v>
      </c>
      <c r="V14" s="33">
        <v>5</v>
      </c>
      <c r="W14" s="33">
        <v>6</v>
      </c>
      <c r="X14" s="33">
        <v>0</v>
      </c>
      <c r="Y14" s="33">
        <v>2</v>
      </c>
      <c r="Z14" s="34">
        <f t="shared" si="0"/>
        <v>35</v>
      </c>
      <c r="AA14" s="35" t="str">
        <f t="shared" si="2"/>
        <v>призёр</v>
      </c>
      <c r="AB14" s="36">
        <f t="shared" si="1"/>
        <v>0.7291666666666666</v>
      </c>
      <c r="AC14" s="13">
        <f>IF(AND(B14&gt;"",Z14=MAX(Z$4:Z$73),Z14&gt;=$AC$2*0.75),"победитель","")</f>
      </c>
      <c r="AD14" s="43">
        <f>IF(B14&gt;"",Z14/MAX(Z$4:Z$73),"")</f>
        <v>0.8536585365853658</v>
      </c>
      <c r="AE14" s="44">
        <f>IF(B14&gt;"",RANK(Z14,Z$4:Z$103),"")</f>
        <v>11</v>
      </c>
      <c r="AF14" s="14" t="s">
        <v>32</v>
      </c>
    </row>
    <row r="15" spans="1:32" ht="15">
      <c r="A15" s="7">
        <v>12</v>
      </c>
      <c r="B15" s="27" t="s">
        <v>61</v>
      </c>
      <c r="C15" s="41" t="s">
        <v>62</v>
      </c>
      <c r="D15" s="39" t="s">
        <v>47</v>
      </c>
      <c r="E15" s="48" t="s">
        <v>63</v>
      </c>
      <c r="F15" s="45" t="s">
        <v>37</v>
      </c>
      <c r="G15" s="32">
        <v>1</v>
      </c>
      <c r="H15" s="32">
        <v>1</v>
      </c>
      <c r="I15" s="32">
        <v>1</v>
      </c>
      <c r="J15" s="32">
        <v>1</v>
      </c>
      <c r="K15" s="32">
        <v>1</v>
      </c>
      <c r="L15" s="32">
        <v>1</v>
      </c>
      <c r="M15" s="32">
        <v>1</v>
      </c>
      <c r="N15" s="32">
        <v>0</v>
      </c>
      <c r="O15" s="32">
        <v>0</v>
      </c>
      <c r="P15" s="32">
        <v>1</v>
      </c>
      <c r="Q15" s="32">
        <v>3</v>
      </c>
      <c r="R15" s="32">
        <v>1</v>
      </c>
      <c r="S15" s="32">
        <v>1</v>
      </c>
      <c r="T15" s="33">
        <v>2</v>
      </c>
      <c r="U15" s="33">
        <v>6</v>
      </c>
      <c r="V15" s="33">
        <v>5</v>
      </c>
      <c r="W15" s="33">
        <v>6</v>
      </c>
      <c r="X15" s="33">
        <v>0</v>
      </c>
      <c r="Y15" s="33">
        <v>3</v>
      </c>
      <c r="Z15" s="34">
        <f t="shared" si="0"/>
        <v>35</v>
      </c>
      <c r="AA15" s="35" t="str">
        <f t="shared" si="2"/>
        <v>призёр</v>
      </c>
      <c r="AB15" s="36">
        <f t="shared" si="1"/>
        <v>0.7291666666666666</v>
      </c>
      <c r="AC15" s="13">
        <f>IF(AND(B15&gt;"",Z15=MAX(Z$4:Z$73),Z15&gt;=$AC$2*0.75),"победитель","")</f>
      </c>
      <c r="AD15" s="43">
        <f>IF(B15&gt;"",Z15/MAX(Z$4:Z$73),"")</f>
        <v>0.8536585365853658</v>
      </c>
      <c r="AE15" s="44">
        <f>IF(B15&gt;"",RANK(Z15,Z$4:Z$73),"")</f>
        <v>11</v>
      </c>
      <c r="AF15" s="14" t="s">
        <v>32</v>
      </c>
    </row>
    <row r="16" spans="1:32" ht="15">
      <c r="A16" s="7">
        <v>13</v>
      </c>
      <c r="B16" s="27" t="s">
        <v>64</v>
      </c>
      <c r="C16" s="41" t="s">
        <v>65</v>
      </c>
      <c r="D16" s="39" t="s">
        <v>35</v>
      </c>
      <c r="E16" s="30" t="s">
        <v>66</v>
      </c>
      <c r="F16" s="45" t="s">
        <v>37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2">
        <v>1</v>
      </c>
      <c r="P16" s="32">
        <v>1</v>
      </c>
      <c r="Q16" s="32">
        <v>2</v>
      </c>
      <c r="R16" s="32">
        <v>4</v>
      </c>
      <c r="S16" s="32">
        <v>1</v>
      </c>
      <c r="T16" s="33">
        <v>1</v>
      </c>
      <c r="U16" s="33">
        <v>3</v>
      </c>
      <c r="V16" s="33">
        <v>4</v>
      </c>
      <c r="W16" s="33">
        <v>6</v>
      </c>
      <c r="X16" s="33">
        <v>2</v>
      </c>
      <c r="Y16" s="33">
        <v>2</v>
      </c>
      <c r="Z16" s="34">
        <f t="shared" si="0"/>
        <v>35</v>
      </c>
      <c r="AA16" s="35" t="str">
        <f t="shared" si="2"/>
        <v>призёр</v>
      </c>
      <c r="AB16" s="36">
        <f t="shared" si="1"/>
        <v>0.7291666666666666</v>
      </c>
      <c r="AC16" s="13">
        <f>IF(AND(B16&gt;"",Z16=MAX(Z$4:Z$103),Z16&gt;=$AC$2*0.75),"победитель","")</f>
      </c>
      <c r="AD16" s="43">
        <f>IF(B16&gt;"",Z16/MAX(Z$4:Z$103),"")</f>
        <v>0.8536585365853658</v>
      </c>
      <c r="AE16" s="44"/>
      <c r="AF16" s="14" t="s">
        <v>32</v>
      </c>
    </row>
    <row r="17" spans="1:32" ht="15">
      <c r="A17" s="7">
        <v>14</v>
      </c>
      <c r="B17" s="27" t="s">
        <v>67</v>
      </c>
      <c r="C17" s="41" t="s">
        <v>68</v>
      </c>
      <c r="D17" s="39" t="s">
        <v>29</v>
      </c>
      <c r="E17" s="30" t="s">
        <v>69</v>
      </c>
      <c r="F17" s="42" t="s">
        <v>31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2</v>
      </c>
      <c r="R17" s="32">
        <v>2</v>
      </c>
      <c r="S17" s="32">
        <v>1</v>
      </c>
      <c r="T17" s="33">
        <v>3</v>
      </c>
      <c r="U17" s="33">
        <v>4</v>
      </c>
      <c r="V17" s="33">
        <v>4</v>
      </c>
      <c r="W17" s="33">
        <v>5</v>
      </c>
      <c r="X17" s="33">
        <v>1</v>
      </c>
      <c r="Y17" s="33">
        <v>3</v>
      </c>
      <c r="Z17" s="34">
        <f t="shared" si="0"/>
        <v>35</v>
      </c>
      <c r="AA17" s="35" t="str">
        <f t="shared" si="2"/>
        <v>призёр</v>
      </c>
      <c r="AB17" s="36">
        <f t="shared" si="1"/>
        <v>0.7291666666666666</v>
      </c>
      <c r="AC17" s="13"/>
      <c r="AD17" s="43">
        <f>IF(B17&gt;"",Z17/MAX(Z$4:Z$101),"")</f>
        <v>0.8536585365853658</v>
      </c>
      <c r="AE17" s="44">
        <f>IF(B17&gt;"",RANK(Z17,Z$4:Z$73),"")</f>
        <v>11</v>
      </c>
      <c r="AF17" s="14" t="s">
        <v>32</v>
      </c>
    </row>
    <row r="18" spans="1:32" ht="15">
      <c r="A18" s="7">
        <v>15</v>
      </c>
      <c r="B18" s="27" t="s">
        <v>70</v>
      </c>
      <c r="C18" s="47" t="s">
        <v>71</v>
      </c>
      <c r="D18" s="39">
        <v>4</v>
      </c>
      <c r="E18" s="30" t="s">
        <v>72</v>
      </c>
      <c r="F18" s="45" t="s">
        <v>44</v>
      </c>
      <c r="G18" s="32">
        <v>1</v>
      </c>
      <c r="H18" s="32">
        <v>1</v>
      </c>
      <c r="I18" s="32">
        <v>1</v>
      </c>
      <c r="J18" s="32">
        <v>0</v>
      </c>
      <c r="K18" s="32">
        <v>1</v>
      </c>
      <c r="L18" s="32">
        <v>1</v>
      </c>
      <c r="M18" s="32">
        <v>1</v>
      </c>
      <c r="N18" s="32">
        <v>0</v>
      </c>
      <c r="O18" s="32">
        <v>1</v>
      </c>
      <c r="P18" s="32">
        <v>1</v>
      </c>
      <c r="Q18" s="32">
        <v>3</v>
      </c>
      <c r="R18" s="32">
        <v>4</v>
      </c>
      <c r="S18" s="32">
        <v>0</v>
      </c>
      <c r="T18" s="33">
        <v>0</v>
      </c>
      <c r="U18" s="33">
        <v>6</v>
      </c>
      <c r="V18" s="33">
        <v>4</v>
      </c>
      <c r="W18" s="33">
        <v>6</v>
      </c>
      <c r="X18" s="33">
        <v>2</v>
      </c>
      <c r="Y18" s="33">
        <v>2</v>
      </c>
      <c r="Z18" s="34">
        <f t="shared" si="0"/>
        <v>35</v>
      </c>
      <c r="AA18" s="35" t="str">
        <f t="shared" si="2"/>
        <v>призёр</v>
      </c>
      <c r="AB18" s="36">
        <f t="shared" si="1"/>
        <v>0.7291666666666666</v>
      </c>
      <c r="AC18" s="13">
        <f>IF(AND(B18&gt;"",Z18=MAX(Z$4:Z$100),Z18&gt;=$AC$2*0.75),"победитель","")</f>
      </c>
      <c r="AD18" s="43">
        <f>IF(B18&gt;"",Z18/MAX(Z$4:Z$100),"")</f>
        <v>0.8536585365853658</v>
      </c>
      <c r="AE18" s="44">
        <f>IF(B18&gt;"",RANK(Z18,Z$4:Z$73),"")</f>
        <v>11</v>
      </c>
      <c r="AF18" s="14" t="s">
        <v>32</v>
      </c>
    </row>
    <row r="19" spans="1:32" ht="15">
      <c r="A19" s="7">
        <v>16</v>
      </c>
      <c r="B19" s="27" t="s">
        <v>73</v>
      </c>
      <c r="C19" s="49" t="s">
        <v>74</v>
      </c>
      <c r="D19" s="50" t="s">
        <v>35</v>
      </c>
      <c r="E19" s="30" t="s">
        <v>75</v>
      </c>
      <c r="F19" s="45" t="s">
        <v>76</v>
      </c>
      <c r="G19" s="32">
        <v>1</v>
      </c>
      <c r="H19" s="32">
        <v>0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>
        <v>0</v>
      </c>
      <c r="O19" s="32">
        <v>1</v>
      </c>
      <c r="P19" s="32">
        <v>1</v>
      </c>
      <c r="Q19" s="32">
        <v>3</v>
      </c>
      <c r="R19" s="32">
        <v>2</v>
      </c>
      <c r="S19" s="32">
        <v>1</v>
      </c>
      <c r="T19" s="33">
        <v>2</v>
      </c>
      <c r="U19" s="33">
        <v>5</v>
      </c>
      <c r="V19" s="33">
        <v>4</v>
      </c>
      <c r="W19" s="33">
        <v>6</v>
      </c>
      <c r="X19" s="33">
        <v>1</v>
      </c>
      <c r="Y19" s="33">
        <v>3</v>
      </c>
      <c r="Z19" s="34">
        <f t="shared" si="0"/>
        <v>35</v>
      </c>
      <c r="AA19" s="35" t="str">
        <f t="shared" si="2"/>
        <v>призёр</v>
      </c>
      <c r="AB19" s="36">
        <f t="shared" si="1"/>
        <v>0.7291666666666666</v>
      </c>
      <c r="AC19" s="13">
        <f>IF(AND(B19&gt;"",Z19=MAX(Z$4:Z$103),Z19&gt;=$AC$2*0.75),"победитель","")</f>
      </c>
      <c r="AD19" s="43">
        <f>IF(B19&gt;"",Z19/MAX(Z$4:Z$103),"")</f>
        <v>0.8536585365853658</v>
      </c>
      <c r="AE19" s="44">
        <f>IF(B19&gt;"",RANK(Z19,Z$4:Z$100),"")</f>
        <v>11</v>
      </c>
      <c r="AF19" s="14" t="s">
        <v>32</v>
      </c>
    </row>
    <row r="20" spans="1:32" ht="15">
      <c r="A20" s="7">
        <v>17</v>
      </c>
      <c r="B20" s="51" t="s">
        <v>77</v>
      </c>
      <c r="C20" s="52" t="s">
        <v>78</v>
      </c>
      <c r="D20" s="46" t="s">
        <v>47</v>
      </c>
      <c r="E20" s="53" t="s">
        <v>48</v>
      </c>
      <c r="F20" s="45" t="s">
        <v>37</v>
      </c>
      <c r="G20" s="32">
        <v>1</v>
      </c>
      <c r="H20" s="32">
        <v>1</v>
      </c>
      <c r="I20" s="32">
        <v>1</v>
      </c>
      <c r="J20" s="32">
        <v>1</v>
      </c>
      <c r="K20" s="32">
        <v>1</v>
      </c>
      <c r="L20" s="32">
        <v>1</v>
      </c>
      <c r="M20" s="32">
        <v>1</v>
      </c>
      <c r="N20" s="32">
        <v>1</v>
      </c>
      <c r="O20" s="32">
        <v>1</v>
      </c>
      <c r="P20" s="32">
        <v>1</v>
      </c>
      <c r="Q20" s="32">
        <v>3</v>
      </c>
      <c r="R20" s="32">
        <v>2</v>
      </c>
      <c r="S20" s="32">
        <v>0</v>
      </c>
      <c r="T20" s="33">
        <v>2</v>
      </c>
      <c r="U20" s="33">
        <v>5</v>
      </c>
      <c r="V20" s="33">
        <v>4</v>
      </c>
      <c r="W20" s="33">
        <v>6</v>
      </c>
      <c r="X20" s="33">
        <v>0</v>
      </c>
      <c r="Y20" s="33">
        <v>2</v>
      </c>
      <c r="Z20" s="34">
        <f t="shared" si="0"/>
        <v>34</v>
      </c>
      <c r="AA20" s="35">
        <f t="shared" si="2"/>
      </c>
      <c r="AB20" s="36">
        <f t="shared" si="1"/>
        <v>0.7083333333333334</v>
      </c>
      <c r="AC20" s="13">
        <f>IF(AND(B20&gt;"",Z20=MAX(Z$4:Z$73),Z20&gt;=$AC$2*0.75),"победитель","")</f>
      </c>
      <c r="AD20" s="43">
        <f>IF(B20&gt;"",Z20/MAX(Z$4:Z$73),"")</f>
        <v>0.8292682926829268</v>
      </c>
      <c r="AE20" s="44">
        <f>IF(B20&gt;"",RANK(Z20,Z$4:Z$73),"")</f>
        <v>17</v>
      </c>
      <c r="AF20" s="14"/>
    </row>
    <row r="21" spans="1:32" ht="15">
      <c r="A21" s="7">
        <v>18</v>
      </c>
      <c r="B21" s="51" t="s">
        <v>79</v>
      </c>
      <c r="C21" s="52" t="s">
        <v>80</v>
      </c>
      <c r="D21" s="46" t="s">
        <v>81</v>
      </c>
      <c r="E21" s="54" t="s">
        <v>82</v>
      </c>
      <c r="F21" s="45" t="s">
        <v>37</v>
      </c>
      <c r="G21" s="32">
        <v>1</v>
      </c>
      <c r="H21" s="32">
        <v>1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32">
        <v>0</v>
      </c>
      <c r="P21" s="32">
        <v>1</v>
      </c>
      <c r="Q21" s="32">
        <v>5</v>
      </c>
      <c r="R21" s="32">
        <v>1</v>
      </c>
      <c r="S21" s="32">
        <v>0</v>
      </c>
      <c r="T21" s="33">
        <v>1</v>
      </c>
      <c r="U21" s="33">
        <v>4</v>
      </c>
      <c r="V21" s="33">
        <v>5</v>
      </c>
      <c r="W21" s="33">
        <v>6</v>
      </c>
      <c r="X21" s="33">
        <v>0</v>
      </c>
      <c r="Y21" s="33">
        <v>3</v>
      </c>
      <c r="Z21" s="34">
        <f t="shared" si="0"/>
        <v>34</v>
      </c>
      <c r="AA21" s="35">
        <f t="shared" si="2"/>
      </c>
      <c r="AB21" s="36">
        <f t="shared" si="1"/>
        <v>0.7083333333333334</v>
      </c>
      <c r="AC21" s="13">
        <f>IF(AND(B21&gt;"",Z21=MAX(Z$4:Z$97),Z21&gt;=$AC$2*0.75),"победитель","")</f>
      </c>
      <c r="AD21" s="43">
        <f>IF(B21&gt;"",Z21/MAX(Z$4:Z$97),"")</f>
        <v>0.8292682926829268</v>
      </c>
      <c r="AE21" s="44">
        <f>IF(B21&gt;"",RANK(Z21,Z$4:Z$103),"")</f>
        <v>17</v>
      </c>
      <c r="AF21" s="14"/>
    </row>
    <row r="22" spans="1:32" ht="15">
      <c r="A22" s="7">
        <v>19</v>
      </c>
      <c r="B22" s="27" t="s">
        <v>83</v>
      </c>
      <c r="C22" s="41" t="s">
        <v>84</v>
      </c>
      <c r="D22" s="39" t="s">
        <v>29</v>
      </c>
      <c r="E22" s="30" t="s">
        <v>85</v>
      </c>
      <c r="F22" s="42" t="s">
        <v>31</v>
      </c>
      <c r="G22" s="32">
        <v>1</v>
      </c>
      <c r="H22" s="32">
        <v>0</v>
      </c>
      <c r="I22" s="32">
        <v>1</v>
      </c>
      <c r="J22" s="32">
        <v>0</v>
      </c>
      <c r="K22" s="32">
        <v>0</v>
      </c>
      <c r="L22" s="32">
        <v>1</v>
      </c>
      <c r="M22" s="32">
        <v>1</v>
      </c>
      <c r="N22" s="32">
        <v>0</v>
      </c>
      <c r="O22" s="32">
        <v>1</v>
      </c>
      <c r="P22" s="32">
        <v>1</v>
      </c>
      <c r="Q22" s="32">
        <v>3</v>
      </c>
      <c r="R22" s="32">
        <v>0</v>
      </c>
      <c r="S22" s="32">
        <v>1</v>
      </c>
      <c r="T22" s="33">
        <v>2</v>
      </c>
      <c r="U22" s="33">
        <v>7</v>
      </c>
      <c r="V22" s="33">
        <v>5</v>
      </c>
      <c r="W22" s="33">
        <v>6</v>
      </c>
      <c r="X22" s="33">
        <v>0</v>
      </c>
      <c r="Y22" s="33">
        <v>4</v>
      </c>
      <c r="Z22" s="34">
        <f t="shared" si="0"/>
        <v>34</v>
      </c>
      <c r="AA22" s="35"/>
      <c r="AB22" s="36">
        <f t="shared" si="1"/>
        <v>0.7083333333333334</v>
      </c>
      <c r="AC22" s="13">
        <f>IF(AND(B22&gt;"",Z22=MAX(Z$4:Z$102),Z22&gt;=$AC$2*0.75),"победитель","")</f>
      </c>
      <c r="AD22" s="43">
        <f>IF(B22&gt;"",Z22/MAX(Z$4:Z$102),"")</f>
        <v>0.8292682926829268</v>
      </c>
      <c r="AE22" s="44">
        <f>IF(B22&gt;"",RANK(Z22,Z$4:Z$73),"")</f>
        <v>17</v>
      </c>
      <c r="AF22" s="14"/>
    </row>
    <row r="23" spans="1:32" ht="15">
      <c r="A23" s="7">
        <v>20</v>
      </c>
      <c r="B23" s="27" t="s">
        <v>86</v>
      </c>
      <c r="C23" s="47" t="s">
        <v>87</v>
      </c>
      <c r="D23" s="39">
        <v>4</v>
      </c>
      <c r="E23" s="30" t="s">
        <v>88</v>
      </c>
      <c r="F23" s="31" t="s">
        <v>24</v>
      </c>
      <c r="G23" s="32">
        <v>1</v>
      </c>
      <c r="H23" s="32">
        <v>0</v>
      </c>
      <c r="I23" s="32">
        <v>1</v>
      </c>
      <c r="J23" s="32">
        <v>1</v>
      </c>
      <c r="K23" s="32">
        <v>0</v>
      </c>
      <c r="L23" s="32">
        <v>1</v>
      </c>
      <c r="M23" s="32">
        <v>1</v>
      </c>
      <c r="N23" s="32">
        <v>1</v>
      </c>
      <c r="O23" s="32">
        <v>0</v>
      </c>
      <c r="P23" s="32">
        <v>1</v>
      </c>
      <c r="Q23" s="32">
        <v>1</v>
      </c>
      <c r="R23" s="32">
        <v>4</v>
      </c>
      <c r="S23" s="32">
        <v>1</v>
      </c>
      <c r="T23" s="33">
        <v>1</v>
      </c>
      <c r="U23" s="33">
        <v>7</v>
      </c>
      <c r="V23" s="33">
        <v>4</v>
      </c>
      <c r="W23" s="33">
        <v>6</v>
      </c>
      <c r="X23" s="33">
        <v>0</v>
      </c>
      <c r="Y23" s="33">
        <v>3</v>
      </c>
      <c r="Z23" s="34">
        <f t="shared" si="0"/>
        <v>34</v>
      </c>
      <c r="AA23" s="35">
        <f>IF(B23&gt;"",IF(AC23&gt;"",AC23,(IF(AF23&gt;"",AF23,""))),"")</f>
      </c>
      <c r="AB23" s="36">
        <f t="shared" si="1"/>
        <v>0.7083333333333334</v>
      </c>
      <c r="AC23" s="13">
        <f>IF(AND(B23&gt;"",Z23=MAX(Z$4:Z$73),Z23&gt;=$AC$2*0.75),"победитель","")</f>
      </c>
      <c r="AD23" s="43">
        <f>IF(B23&gt;"",Z23/MAX(Z$4:Z$73),"")</f>
        <v>0.8292682926829268</v>
      </c>
      <c r="AE23" s="44">
        <f>IF(B23&gt;"",RANK(Z23,Z$4:Z$100),"")</f>
        <v>17</v>
      </c>
      <c r="AF23" s="14"/>
    </row>
    <row r="24" spans="1:32" ht="15">
      <c r="A24" s="7">
        <v>21</v>
      </c>
      <c r="B24" s="27" t="s">
        <v>89</v>
      </c>
      <c r="C24" s="49" t="s">
        <v>90</v>
      </c>
      <c r="D24" s="39" t="s">
        <v>29</v>
      </c>
      <c r="E24" s="30" t="s">
        <v>91</v>
      </c>
      <c r="F24" s="45" t="s">
        <v>76</v>
      </c>
      <c r="G24" s="32">
        <v>1</v>
      </c>
      <c r="H24" s="32">
        <v>1</v>
      </c>
      <c r="I24" s="32">
        <v>1</v>
      </c>
      <c r="J24" s="32">
        <v>0</v>
      </c>
      <c r="K24" s="32">
        <v>1</v>
      </c>
      <c r="L24" s="32">
        <v>1</v>
      </c>
      <c r="M24" s="32">
        <v>1</v>
      </c>
      <c r="N24" s="32">
        <v>0</v>
      </c>
      <c r="O24" s="32">
        <v>0</v>
      </c>
      <c r="P24" s="32">
        <v>1</v>
      </c>
      <c r="Q24" s="32">
        <v>5</v>
      </c>
      <c r="R24" s="32">
        <v>2</v>
      </c>
      <c r="S24" s="32">
        <v>1</v>
      </c>
      <c r="T24" s="33">
        <v>1</v>
      </c>
      <c r="U24" s="33">
        <v>5</v>
      </c>
      <c r="V24" s="33">
        <v>4</v>
      </c>
      <c r="W24" s="33">
        <v>6</v>
      </c>
      <c r="X24" s="33">
        <v>0</v>
      </c>
      <c r="Y24" s="33">
        <v>3</v>
      </c>
      <c r="Z24" s="34">
        <f t="shared" si="0"/>
        <v>34</v>
      </c>
      <c r="AA24" s="35">
        <f>IF(B24&gt;"",IF(AC24&gt;"",AC24,(IF(AF24&gt;"",AF24,""))),"")</f>
      </c>
      <c r="AB24" s="36">
        <f t="shared" si="1"/>
        <v>0.7083333333333334</v>
      </c>
      <c r="AC24" s="13">
        <f>IF(AND(B24&gt;"",Z24=MAX(Z$4:Z$73),Z24&gt;=$AC$2*0.75),"победитель","")</f>
      </c>
      <c r="AD24" s="43">
        <f>IF(B24&gt;"",Z24/MAX(Z$4:Z$73),"")</f>
        <v>0.8292682926829268</v>
      </c>
      <c r="AE24" s="44">
        <f>IF(B24&gt;"",RANK(Z24,Z$4:Z$97),"")</f>
        <v>17</v>
      </c>
      <c r="AF24" s="14"/>
    </row>
    <row r="25" spans="1:32" ht="15">
      <c r="A25" s="7">
        <v>22</v>
      </c>
      <c r="B25" s="51" t="s">
        <v>92</v>
      </c>
      <c r="C25" s="55" t="s">
        <v>93</v>
      </c>
      <c r="D25" s="56">
        <v>4</v>
      </c>
      <c r="E25" s="30" t="s">
        <v>94</v>
      </c>
      <c r="F25" s="42" t="s">
        <v>95</v>
      </c>
      <c r="G25" s="32">
        <v>1</v>
      </c>
      <c r="H25" s="32">
        <v>0</v>
      </c>
      <c r="I25" s="32">
        <v>1</v>
      </c>
      <c r="J25" s="32">
        <v>1</v>
      </c>
      <c r="K25" s="32">
        <v>1</v>
      </c>
      <c r="L25" s="32">
        <v>1</v>
      </c>
      <c r="M25" s="32">
        <v>1</v>
      </c>
      <c r="N25" s="32">
        <v>0</v>
      </c>
      <c r="O25" s="32">
        <v>0</v>
      </c>
      <c r="P25" s="32">
        <v>1</v>
      </c>
      <c r="Q25" s="32">
        <v>5</v>
      </c>
      <c r="R25" s="32">
        <v>2</v>
      </c>
      <c r="S25" s="32">
        <v>1</v>
      </c>
      <c r="T25" s="33">
        <v>0</v>
      </c>
      <c r="U25" s="33">
        <v>6</v>
      </c>
      <c r="V25" s="33">
        <v>4</v>
      </c>
      <c r="W25" s="33">
        <v>6</v>
      </c>
      <c r="X25" s="33">
        <v>1</v>
      </c>
      <c r="Y25" s="33">
        <v>2</v>
      </c>
      <c r="Z25" s="34">
        <f t="shared" si="0"/>
        <v>34</v>
      </c>
      <c r="AA25" s="35">
        <f>IF(B25&gt;"",IF(AC25&gt;"",AC25,(IF(AF25&gt;"",AF25,""))),"")</f>
      </c>
      <c r="AB25" s="36">
        <f t="shared" si="1"/>
        <v>0.7083333333333334</v>
      </c>
      <c r="AC25" s="13">
        <f>IF(AND(B25&gt;"",Z25=MAX(Z$4:Z$100),Z25&gt;=$AC$2*0.75),"победитель","")</f>
      </c>
      <c r="AD25" s="43">
        <f>IF(B25&gt;"",Z25/MAX(Z$4:Z$100),"")</f>
        <v>0.8292682926829268</v>
      </c>
      <c r="AE25" s="44">
        <f>IF(B25&gt;"",RANK(Z25,Z$4:Z$103),"")</f>
        <v>17</v>
      </c>
      <c r="AF25" s="14"/>
    </row>
    <row r="26" spans="1:32" ht="15">
      <c r="A26" s="7">
        <v>23</v>
      </c>
      <c r="B26" s="51" t="s">
        <v>96</v>
      </c>
      <c r="C26" s="55" t="s">
        <v>97</v>
      </c>
      <c r="D26" s="56">
        <v>4</v>
      </c>
      <c r="E26" s="30" t="s">
        <v>98</v>
      </c>
      <c r="F26" s="42" t="s">
        <v>95</v>
      </c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1</v>
      </c>
      <c r="M26" s="32">
        <v>1</v>
      </c>
      <c r="N26" s="32">
        <v>1</v>
      </c>
      <c r="O26" s="32">
        <v>1</v>
      </c>
      <c r="P26" s="32">
        <v>1</v>
      </c>
      <c r="Q26" s="32">
        <v>3</v>
      </c>
      <c r="R26" s="32">
        <v>4</v>
      </c>
      <c r="S26" s="32">
        <v>1</v>
      </c>
      <c r="T26" s="33">
        <v>0</v>
      </c>
      <c r="U26" s="33">
        <v>6</v>
      </c>
      <c r="V26" s="33">
        <v>4</v>
      </c>
      <c r="W26" s="33">
        <v>3</v>
      </c>
      <c r="X26" s="33">
        <v>0</v>
      </c>
      <c r="Y26" s="33">
        <v>3</v>
      </c>
      <c r="Z26" s="34">
        <f t="shared" si="0"/>
        <v>34</v>
      </c>
      <c r="AA26" s="35">
        <f>IF(B26&gt;"",IF(AC26&gt;"",AC26,(IF(AF26&gt;"",AF26,""))),"")</f>
      </c>
      <c r="AB26" s="36">
        <f t="shared" si="1"/>
        <v>0.7083333333333334</v>
      </c>
      <c r="AC26" s="13">
        <f>IF(AND(B26&gt;"",Z26=MAX(Z$4:Z$73),Z26&gt;=$AC$2*0.75),"победитель","")</f>
      </c>
      <c r="AD26" s="43">
        <f>IF(B26&gt;"",Z26/MAX(Z$4:Z$73),"")</f>
        <v>0.8292682926829268</v>
      </c>
      <c r="AE26" s="44">
        <f>IF(B26&gt;"",RANK(Z26,Z$4:Z$103),"")</f>
        <v>17</v>
      </c>
      <c r="AF26" s="14"/>
    </row>
    <row r="27" spans="1:32" ht="15">
      <c r="A27" s="7">
        <v>24</v>
      </c>
      <c r="B27" s="27" t="s">
        <v>99</v>
      </c>
      <c r="C27" s="57" t="s">
        <v>100</v>
      </c>
      <c r="D27" s="58">
        <v>4</v>
      </c>
      <c r="E27" s="30" t="s">
        <v>101</v>
      </c>
      <c r="F27" s="42" t="s">
        <v>95</v>
      </c>
      <c r="G27" s="32">
        <v>1</v>
      </c>
      <c r="H27" s="32">
        <v>0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0</v>
      </c>
      <c r="O27" s="32">
        <v>0</v>
      </c>
      <c r="P27" s="32">
        <v>1</v>
      </c>
      <c r="Q27" s="32">
        <v>3</v>
      </c>
      <c r="R27" s="32">
        <v>2</v>
      </c>
      <c r="S27" s="32">
        <v>0</v>
      </c>
      <c r="T27" s="33">
        <v>2</v>
      </c>
      <c r="U27" s="33">
        <v>6</v>
      </c>
      <c r="V27" s="33">
        <v>4</v>
      </c>
      <c r="W27" s="33">
        <v>6</v>
      </c>
      <c r="X27" s="33">
        <v>0</v>
      </c>
      <c r="Y27" s="33">
        <v>4</v>
      </c>
      <c r="Z27" s="34">
        <f t="shared" si="0"/>
        <v>34</v>
      </c>
      <c r="AA27" s="35">
        <f>IF(B27&gt;"",IF(AC27&gt;"",AC27,(IF(AF27&gt;"",AF27,""))),"")</f>
      </c>
      <c r="AB27" s="36">
        <f t="shared" si="1"/>
        <v>0.7083333333333334</v>
      </c>
      <c r="AC27" s="13">
        <f>IF(AND(B27&gt;"",Z27=MAX(Z$4:Z$73),Z27&gt;=$AC$2*0.75),"победитель","")</f>
      </c>
      <c r="AD27" s="43">
        <f>IF(B27&gt;"",Z27/MAX(Z$4:Z$73),"")</f>
        <v>0.8292682926829268</v>
      </c>
      <c r="AE27" s="44">
        <f>IF(B27&gt;"",RANK(Z27,Z$4:Z$97),"")</f>
        <v>17</v>
      </c>
      <c r="AF27" s="14"/>
    </row>
    <row r="28" spans="1:32" ht="15">
      <c r="A28" s="7">
        <v>25</v>
      </c>
      <c r="B28" s="27" t="s">
        <v>102</v>
      </c>
      <c r="C28" s="59" t="s">
        <v>103</v>
      </c>
      <c r="D28" s="39" t="s">
        <v>35</v>
      </c>
      <c r="E28" s="48" t="s">
        <v>48</v>
      </c>
      <c r="F28" s="45" t="s">
        <v>37</v>
      </c>
      <c r="G28" s="32"/>
      <c r="H28" s="32">
        <v>1</v>
      </c>
      <c r="I28" s="32">
        <v>0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0</v>
      </c>
      <c r="P28" s="32">
        <v>1</v>
      </c>
      <c r="Q28" s="32">
        <v>0</v>
      </c>
      <c r="R28" s="32">
        <v>2</v>
      </c>
      <c r="S28" s="32">
        <v>1</v>
      </c>
      <c r="T28" s="33">
        <v>2</v>
      </c>
      <c r="U28" s="33">
        <v>6</v>
      </c>
      <c r="V28" s="33">
        <v>5</v>
      </c>
      <c r="W28" s="33">
        <v>6</v>
      </c>
      <c r="X28" s="33">
        <v>0</v>
      </c>
      <c r="Y28" s="33">
        <v>4</v>
      </c>
      <c r="Z28" s="34">
        <f t="shared" si="0"/>
        <v>33</v>
      </c>
      <c r="AA28" s="35"/>
      <c r="AB28" s="36">
        <f t="shared" si="1"/>
        <v>0.6875</v>
      </c>
      <c r="AC28" s="13"/>
      <c r="AD28" s="43">
        <f>IF(B28&gt;"",Z28/MAX(Z$4:Z$103),"")</f>
        <v>0.8048780487804879</v>
      </c>
      <c r="AE28" s="44">
        <f>IF(B28&gt;"",RANK(Z28,Z$4:Z$73),"")</f>
        <v>25</v>
      </c>
      <c r="AF28" s="14"/>
    </row>
    <row r="29" spans="1:32" ht="15">
      <c r="A29" s="7">
        <v>26</v>
      </c>
      <c r="B29" s="27" t="s">
        <v>104</v>
      </c>
      <c r="C29" s="60" t="s">
        <v>105</v>
      </c>
      <c r="D29" s="29">
        <v>4</v>
      </c>
      <c r="E29" s="30" t="s">
        <v>106</v>
      </c>
      <c r="F29" s="45" t="s">
        <v>44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5</v>
      </c>
      <c r="R29" s="32">
        <v>1</v>
      </c>
      <c r="S29" s="32">
        <v>1</v>
      </c>
      <c r="T29" s="33">
        <v>1</v>
      </c>
      <c r="U29" s="33">
        <v>7</v>
      </c>
      <c r="V29" s="33">
        <v>3</v>
      </c>
      <c r="W29" s="33">
        <v>4</v>
      </c>
      <c r="X29" s="33">
        <v>0</v>
      </c>
      <c r="Y29" s="33">
        <v>1</v>
      </c>
      <c r="Z29" s="34">
        <f t="shared" si="0"/>
        <v>33</v>
      </c>
      <c r="AA29" s="35">
        <f>IF(B29&gt;"",IF(AC29&gt;"",AC29,(IF(AF29&gt;"",AF29,""))),"")</f>
      </c>
      <c r="AB29" s="36">
        <f t="shared" si="1"/>
        <v>0.6875</v>
      </c>
      <c r="AC29" s="13">
        <f>IF(AND(B29&gt;"",Z29=MAX(Z$4:Z$73),Z29&gt;=$AC$2*0.75),"победитель","")</f>
      </c>
      <c r="AD29" s="43">
        <f>IF(B29&gt;"",Z29/MAX(Z$4:Z$73),"")</f>
        <v>0.8048780487804879</v>
      </c>
      <c r="AE29" s="44">
        <f>IF(B29&gt;"",RANK(Z29,Z$4:Z$103),"")</f>
        <v>25</v>
      </c>
      <c r="AF29" s="14"/>
    </row>
    <row r="30" spans="1:32" ht="15">
      <c r="A30" s="7">
        <v>27</v>
      </c>
      <c r="B30" s="27" t="s">
        <v>107</v>
      </c>
      <c r="C30" s="47" t="s">
        <v>108</v>
      </c>
      <c r="D30" s="39">
        <v>4</v>
      </c>
      <c r="E30" s="46" t="s">
        <v>109</v>
      </c>
      <c r="F30" s="31" t="s">
        <v>24</v>
      </c>
      <c r="G30" s="32">
        <v>1</v>
      </c>
      <c r="H30" s="32">
        <v>0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0</v>
      </c>
      <c r="P30" s="32">
        <v>1</v>
      </c>
      <c r="Q30" s="32">
        <v>3</v>
      </c>
      <c r="R30" s="32">
        <v>2</v>
      </c>
      <c r="S30" s="32">
        <v>0</v>
      </c>
      <c r="T30" s="33">
        <v>3</v>
      </c>
      <c r="U30" s="33">
        <v>6</v>
      </c>
      <c r="V30" s="33">
        <v>3</v>
      </c>
      <c r="W30" s="33">
        <v>6</v>
      </c>
      <c r="X30" s="33">
        <v>0</v>
      </c>
      <c r="Y30" s="33">
        <v>2</v>
      </c>
      <c r="Z30" s="34">
        <f t="shared" si="0"/>
        <v>33</v>
      </c>
      <c r="AA30" s="35">
        <f>IF(B30&gt;"",IF(AC30&gt;"",AC30,(IF(AF30&gt;"",AF30,""))),"")</f>
      </c>
      <c r="AB30" s="36">
        <f t="shared" si="1"/>
        <v>0.6875</v>
      </c>
      <c r="AC30" s="13">
        <f>IF(AND(B30&gt;"",Z30=MAX(Z$4:Z$103),Z30&gt;=$AC$2*0.75),"победитель","")</f>
      </c>
      <c r="AD30" s="43">
        <f>IF(B30&gt;"",Z30/MAX(Z$4:Z$103),"")</f>
        <v>0.8048780487804879</v>
      </c>
      <c r="AE30" s="44">
        <f>IF(B30&gt;"",RANK(Z30,Z$4:Z$73),"")</f>
        <v>25</v>
      </c>
      <c r="AF30" s="14"/>
    </row>
    <row r="31" spans="1:32" ht="15">
      <c r="A31" s="7">
        <v>28</v>
      </c>
      <c r="B31" s="27" t="s">
        <v>110</v>
      </c>
      <c r="C31" s="57" t="s">
        <v>111</v>
      </c>
      <c r="D31" s="58">
        <v>4</v>
      </c>
      <c r="E31" s="30" t="s">
        <v>112</v>
      </c>
      <c r="F31" s="42" t="s">
        <v>95</v>
      </c>
      <c r="G31" s="32">
        <v>1</v>
      </c>
      <c r="H31" s="32">
        <v>0</v>
      </c>
      <c r="I31" s="32">
        <v>1</v>
      </c>
      <c r="J31" s="32">
        <v>0</v>
      </c>
      <c r="K31" s="32">
        <v>0</v>
      </c>
      <c r="L31" s="32">
        <v>1</v>
      </c>
      <c r="M31" s="32">
        <v>1</v>
      </c>
      <c r="N31" s="32">
        <v>0</v>
      </c>
      <c r="O31" s="32">
        <v>1</v>
      </c>
      <c r="P31" s="32">
        <v>1</v>
      </c>
      <c r="Q31" s="32">
        <v>3</v>
      </c>
      <c r="R31" s="32">
        <v>3</v>
      </c>
      <c r="S31" s="32">
        <v>1</v>
      </c>
      <c r="T31" s="33">
        <v>3</v>
      </c>
      <c r="U31" s="33">
        <v>7</v>
      </c>
      <c r="V31" s="33">
        <v>4</v>
      </c>
      <c r="W31" s="33">
        <v>3</v>
      </c>
      <c r="X31" s="33">
        <v>0</v>
      </c>
      <c r="Y31" s="33">
        <v>3</v>
      </c>
      <c r="Z31" s="34">
        <f t="shared" si="0"/>
        <v>33</v>
      </c>
      <c r="AA31" s="35">
        <f>IF(B31&gt;"",IF(AC31&gt;"",AC31,(IF(AF31&gt;"",AF31,""))),"")</f>
      </c>
      <c r="AB31" s="36">
        <f t="shared" si="1"/>
        <v>0.6875</v>
      </c>
      <c r="AC31" s="13">
        <f>IF(AND(B31&gt;"",Z31=MAX(Z$4:Z$100),Z31&gt;=$AC$2*0.75),"победитель","")</f>
      </c>
      <c r="AD31" s="43">
        <f>IF(B31&gt;"",Z31/MAX(Z$4:Z$100),"")</f>
        <v>0.8048780487804879</v>
      </c>
      <c r="AE31" s="44">
        <f>IF(B31&gt;"",RANK(Z31,Z$4:Z$103),"")</f>
        <v>25</v>
      </c>
      <c r="AF31" s="13"/>
    </row>
    <row r="32" spans="1:32" ht="15">
      <c r="A32" s="7">
        <v>29</v>
      </c>
      <c r="B32" s="27" t="s">
        <v>113</v>
      </c>
      <c r="C32" s="41" t="s">
        <v>114</v>
      </c>
      <c r="D32" s="39" t="s">
        <v>29</v>
      </c>
      <c r="E32" s="30" t="s">
        <v>115</v>
      </c>
      <c r="F32" s="45" t="s">
        <v>37</v>
      </c>
      <c r="G32" s="32">
        <v>1</v>
      </c>
      <c r="H32" s="32">
        <v>0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0</v>
      </c>
      <c r="O32" s="32">
        <v>1</v>
      </c>
      <c r="P32" s="32">
        <v>1</v>
      </c>
      <c r="Q32" s="32">
        <v>3</v>
      </c>
      <c r="R32" s="32">
        <v>1</v>
      </c>
      <c r="S32" s="32">
        <v>1</v>
      </c>
      <c r="T32" s="33">
        <v>0</v>
      </c>
      <c r="U32" s="33">
        <v>6</v>
      </c>
      <c r="V32" s="33">
        <v>4</v>
      </c>
      <c r="W32" s="33">
        <v>6</v>
      </c>
      <c r="X32" s="33">
        <v>0</v>
      </c>
      <c r="Y32" s="33">
        <v>3</v>
      </c>
      <c r="Z32" s="34">
        <f t="shared" si="0"/>
        <v>32</v>
      </c>
      <c r="AA32" s="35">
        <f>IF(B32&gt;"",IF(AC32&gt;"",AC32,(IF(AF32&gt;"",AF32,""))),"")</f>
      </c>
      <c r="AB32" s="36">
        <f t="shared" si="1"/>
        <v>0.6666666666666666</v>
      </c>
      <c r="AC32" s="13">
        <f>IF(AND(B32&gt;"",Z32=MAX(Z$4:Z$97),Z32&gt;=$AC$2*0.75),"победитель","")</f>
      </c>
      <c r="AD32" s="43">
        <f>IF(B32&gt;"",Z32/MAX(Z$4:Z$97),"")</f>
        <v>0.7804878048780488</v>
      </c>
      <c r="AE32" s="44">
        <f>IF(B32&gt;"",RANK(Z32,Z$4:Z$97),"")</f>
        <v>29</v>
      </c>
      <c r="AF32" s="14"/>
    </row>
    <row r="33" spans="1:32" ht="15">
      <c r="A33" s="7">
        <v>30</v>
      </c>
      <c r="B33" s="27" t="s">
        <v>116</v>
      </c>
      <c r="C33" s="41" t="s">
        <v>117</v>
      </c>
      <c r="D33" s="39" t="s">
        <v>29</v>
      </c>
      <c r="E33" s="30" t="s">
        <v>118</v>
      </c>
      <c r="F33" s="42" t="s">
        <v>31</v>
      </c>
      <c r="G33" s="32"/>
      <c r="H33" s="32">
        <v>1</v>
      </c>
      <c r="I33" s="32">
        <v>1</v>
      </c>
      <c r="J33" s="32">
        <v>1</v>
      </c>
      <c r="K33" s="32">
        <v>1</v>
      </c>
      <c r="L33" s="32">
        <v>0</v>
      </c>
      <c r="M33" s="32">
        <v>1</v>
      </c>
      <c r="N33" s="32">
        <v>1</v>
      </c>
      <c r="O33" s="32">
        <v>0</v>
      </c>
      <c r="P33" s="32">
        <v>1</v>
      </c>
      <c r="Q33" s="32">
        <v>1</v>
      </c>
      <c r="R33" s="32">
        <v>1</v>
      </c>
      <c r="S33" s="32">
        <v>4</v>
      </c>
      <c r="T33" s="33">
        <v>1</v>
      </c>
      <c r="U33" s="33">
        <v>6</v>
      </c>
      <c r="V33" s="33">
        <v>4</v>
      </c>
      <c r="W33" s="33">
        <v>6</v>
      </c>
      <c r="X33" s="33">
        <v>1</v>
      </c>
      <c r="Y33" s="33">
        <v>1</v>
      </c>
      <c r="Z33" s="34">
        <f t="shared" si="0"/>
        <v>32</v>
      </c>
      <c r="AA33" s="35"/>
      <c r="AB33" s="36">
        <f t="shared" si="1"/>
        <v>0.6666666666666666</v>
      </c>
      <c r="AC33" s="13"/>
      <c r="AD33" s="43">
        <f>IF(B33&gt;"",Z33/MAX(Z$4:Z$103),"")</f>
        <v>0.7804878048780488</v>
      </c>
      <c r="AE33" s="44">
        <f>IF(B33&gt;"",RANK(Z33,Z$4:Z$73),"")</f>
        <v>29</v>
      </c>
      <c r="AF33" s="14"/>
    </row>
    <row r="34" spans="1:32" ht="15">
      <c r="A34" s="7">
        <v>31</v>
      </c>
      <c r="B34" s="27" t="s">
        <v>119</v>
      </c>
      <c r="C34" s="38" t="s">
        <v>120</v>
      </c>
      <c r="D34" s="39">
        <v>4</v>
      </c>
      <c r="E34" s="30" t="s">
        <v>121</v>
      </c>
      <c r="F34" s="45" t="s">
        <v>44</v>
      </c>
      <c r="G34" s="32">
        <v>1</v>
      </c>
      <c r="H34" s="32">
        <v>1</v>
      </c>
      <c r="I34" s="32">
        <v>1</v>
      </c>
      <c r="J34" s="32">
        <v>1</v>
      </c>
      <c r="K34" s="32">
        <v>1</v>
      </c>
      <c r="L34" s="32">
        <v>1</v>
      </c>
      <c r="M34" s="32">
        <v>1</v>
      </c>
      <c r="N34" s="32">
        <v>0</v>
      </c>
      <c r="O34" s="32">
        <v>0</v>
      </c>
      <c r="P34" s="32">
        <v>1</v>
      </c>
      <c r="Q34" s="32">
        <v>1</v>
      </c>
      <c r="R34" s="32">
        <v>4</v>
      </c>
      <c r="S34" s="32">
        <v>1</v>
      </c>
      <c r="T34" s="33">
        <v>1</v>
      </c>
      <c r="U34" s="33">
        <v>6</v>
      </c>
      <c r="V34" s="33">
        <v>5</v>
      </c>
      <c r="W34" s="33">
        <v>3</v>
      </c>
      <c r="X34" s="33">
        <v>0</v>
      </c>
      <c r="Y34" s="33">
        <v>3</v>
      </c>
      <c r="Z34" s="34">
        <f t="shared" si="0"/>
        <v>32</v>
      </c>
      <c r="AA34" s="35">
        <f>IF(B34&gt;"",IF(AC34&gt;"",AC34,(IF(AF34&gt;"",AF34,""))),"")</f>
      </c>
      <c r="AB34" s="36">
        <f t="shared" si="1"/>
        <v>0.6666666666666666</v>
      </c>
      <c r="AC34" s="13">
        <f>IF(AND(B34&gt;"",Z34=MAX(Z$4:Z$73),Z34&gt;=$AC$2*0.75),"победитель","")</f>
      </c>
      <c r="AD34" s="43">
        <f>IF(B34&gt;"",Z34/MAX(Z$4:Z$73),"")</f>
        <v>0.7804878048780488</v>
      </c>
      <c r="AE34" s="44">
        <f>IF(B34&gt;"",RANK(Z34,Z$4:Z$103),"")</f>
        <v>29</v>
      </c>
      <c r="AF34" s="13"/>
    </row>
    <row r="35" spans="1:32" ht="15">
      <c r="A35" s="7">
        <v>32</v>
      </c>
      <c r="B35" s="27" t="s">
        <v>122</v>
      </c>
      <c r="C35" s="28" t="s">
        <v>123</v>
      </c>
      <c r="D35" s="39">
        <v>4</v>
      </c>
      <c r="E35" s="30" t="s">
        <v>23</v>
      </c>
      <c r="F35" s="31" t="s">
        <v>24</v>
      </c>
      <c r="G35" s="32">
        <v>1</v>
      </c>
      <c r="H35" s="32">
        <v>0</v>
      </c>
      <c r="I35" s="32">
        <v>1</v>
      </c>
      <c r="J35" s="32">
        <v>0</v>
      </c>
      <c r="K35" s="32">
        <v>1</v>
      </c>
      <c r="L35" s="32">
        <v>1</v>
      </c>
      <c r="M35" s="32">
        <v>1</v>
      </c>
      <c r="N35" s="32">
        <v>0</v>
      </c>
      <c r="O35" s="32">
        <v>0</v>
      </c>
      <c r="P35" s="32">
        <v>1</v>
      </c>
      <c r="Q35" s="32">
        <v>5</v>
      </c>
      <c r="R35" s="32">
        <v>1</v>
      </c>
      <c r="S35" s="32">
        <v>0</v>
      </c>
      <c r="T35" s="33">
        <v>2</v>
      </c>
      <c r="U35" s="33">
        <v>6</v>
      </c>
      <c r="V35" s="33">
        <v>5</v>
      </c>
      <c r="W35" s="33">
        <v>2</v>
      </c>
      <c r="X35" s="33">
        <v>2</v>
      </c>
      <c r="Y35" s="33">
        <v>3</v>
      </c>
      <c r="Z35" s="34">
        <f t="shared" si="0"/>
        <v>32</v>
      </c>
      <c r="AA35" s="35"/>
      <c r="AB35" s="36">
        <f t="shared" si="1"/>
        <v>0.6666666666666666</v>
      </c>
      <c r="AC35" s="13"/>
      <c r="AD35" s="43">
        <f>IF(B35&gt;"",Z35/MAX(Z$4:Z$73),"")</f>
        <v>0.7804878048780488</v>
      </c>
      <c r="AE35" s="44">
        <f>IF(B35&gt;"",RANK(Z35,Z$4:Z$100),"")</f>
        <v>29</v>
      </c>
      <c r="AF35" s="14"/>
    </row>
    <row r="36" spans="1:32" ht="15">
      <c r="A36" s="7">
        <v>33</v>
      </c>
      <c r="B36" s="27" t="s">
        <v>124</v>
      </c>
      <c r="C36" s="38" t="s">
        <v>125</v>
      </c>
      <c r="D36" s="39">
        <v>4</v>
      </c>
      <c r="E36" s="40" t="s">
        <v>109</v>
      </c>
      <c r="F36" s="31" t="s">
        <v>24</v>
      </c>
      <c r="G36" s="32">
        <v>1</v>
      </c>
      <c r="H36" s="32">
        <v>0</v>
      </c>
      <c r="I36" s="32">
        <v>1</v>
      </c>
      <c r="J36" s="32">
        <v>1</v>
      </c>
      <c r="K36" s="32">
        <v>1</v>
      </c>
      <c r="L36" s="32">
        <v>1</v>
      </c>
      <c r="M36" s="32">
        <v>1</v>
      </c>
      <c r="N36" s="32">
        <v>1</v>
      </c>
      <c r="O36" s="32">
        <v>0</v>
      </c>
      <c r="P36" s="32">
        <v>1</v>
      </c>
      <c r="Q36" s="32">
        <v>2</v>
      </c>
      <c r="R36" s="32">
        <v>4</v>
      </c>
      <c r="S36" s="32">
        <v>0</v>
      </c>
      <c r="T36" s="33">
        <v>1</v>
      </c>
      <c r="U36" s="33">
        <v>5</v>
      </c>
      <c r="V36" s="33">
        <v>4</v>
      </c>
      <c r="W36" s="33">
        <v>5</v>
      </c>
      <c r="X36" s="33">
        <v>1</v>
      </c>
      <c r="Y36" s="33">
        <v>2</v>
      </c>
      <c r="Z36" s="34">
        <f aca="true" t="shared" si="3" ref="Z36:Z58">SUM(G36:Y36)</f>
        <v>32</v>
      </c>
      <c r="AA36" s="35">
        <f aca="true" t="shared" si="4" ref="AA36:AA59">IF(B36&gt;"",IF(AC36&gt;"",AC36,(IF(AF36&gt;"",AF36,""))),"")</f>
      </c>
      <c r="AB36" s="36">
        <f aca="true" t="shared" si="5" ref="AB36:AB59">IF(B36&gt;"",Z36/$AC$2,"")</f>
        <v>0.6666666666666666</v>
      </c>
      <c r="AC36" s="13">
        <f>IF(AND(B36&gt;"",Z36=MAX(Z$4:Z$73),Z36&gt;=$AC$2*0.75),"победитель","")</f>
      </c>
      <c r="AD36" s="43">
        <f>IF(B36&gt;"",Z36/MAX(Z$4:Z$73),"")</f>
        <v>0.7804878048780488</v>
      </c>
      <c r="AE36" s="44">
        <f>IF(B36&gt;"",RANK(Z36,Z$4:Z$73),"")</f>
        <v>29</v>
      </c>
      <c r="AF36" s="14"/>
    </row>
    <row r="37" spans="1:32" ht="15">
      <c r="A37" s="7">
        <v>34</v>
      </c>
      <c r="B37" s="27" t="s">
        <v>126</v>
      </c>
      <c r="C37" s="38" t="s">
        <v>127</v>
      </c>
      <c r="D37" s="39" t="s">
        <v>29</v>
      </c>
      <c r="E37" s="30" t="s">
        <v>75</v>
      </c>
      <c r="F37" s="45" t="s">
        <v>76</v>
      </c>
      <c r="G37" s="32">
        <v>1</v>
      </c>
      <c r="H37" s="32">
        <v>1</v>
      </c>
      <c r="I37" s="32">
        <v>1</v>
      </c>
      <c r="J37" s="32">
        <v>1</v>
      </c>
      <c r="K37" s="32">
        <v>0</v>
      </c>
      <c r="L37" s="32">
        <v>1</v>
      </c>
      <c r="M37" s="32">
        <v>1</v>
      </c>
      <c r="N37" s="32">
        <v>0</v>
      </c>
      <c r="O37" s="32">
        <v>1</v>
      </c>
      <c r="P37" s="32">
        <v>1</v>
      </c>
      <c r="Q37" s="32">
        <v>3</v>
      </c>
      <c r="R37" s="32">
        <v>1</v>
      </c>
      <c r="S37" s="32">
        <v>0</v>
      </c>
      <c r="T37" s="33">
        <v>3</v>
      </c>
      <c r="U37" s="33">
        <v>7</v>
      </c>
      <c r="V37" s="33">
        <v>5</v>
      </c>
      <c r="W37" s="33">
        <v>2</v>
      </c>
      <c r="X37" s="33">
        <v>0</v>
      </c>
      <c r="Y37" s="33">
        <v>3</v>
      </c>
      <c r="Z37" s="34">
        <f t="shared" si="3"/>
        <v>32</v>
      </c>
      <c r="AA37" s="35">
        <f t="shared" si="4"/>
      </c>
      <c r="AB37" s="36">
        <f t="shared" si="5"/>
        <v>0.6666666666666666</v>
      </c>
      <c r="AC37" s="13">
        <f>IF(AND(B37&gt;"",Z37=MAX(Z$4:Z$103),Z37&gt;=$AC$2*0.75),"победитель","")</f>
      </c>
      <c r="AD37" s="43">
        <f>IF(B37&gt;"",Z37/MAX(Z$4:Z$103),"")</f>
        <v>0.7804878048780488</v>
      </c>
      <c r="AE37" s="44">
        <f>IF(B37&gt;"",RANK(Z37,Z$4:Z$100),"")</f>
        <v>29</v>
      </c>
      <c r="AF37" s="14"/>
    </row>
    <row r="38" spans="1:32" ht="15">
      <c r="A38" s="7">
        <v>35</v>
      </c>
      <c r="B38" s="27" t="s">
        <v>128</v>
      </c>
      <c r="C38" s="38" t="s">
        <v>129</v>
      </c>
      <c r="D38" s="39" t="s">
        <v>29</v>
      </c>
      <c r="E38" s="30" t="s">
        <v>130</v>
      </c>
      <c r="F38" s="45" t="s">
        <v>76</v>
      </c>
      <c r="G38" s="32">
        <v>1</v>
      </c>
      <c r="H38" s="32">
        <v>1</v>
      </c>
      <c r="I38" s="32">
        <v>1</v>
      </c>
      <c r="J38" s="32">
        <v>0</v>
      </c>
      <c r="K38" s="32">
        <v>1</v>
      </c>
      <c r="L38" s="32">
        <v>1</v>
      </c>
      <c r="M38" s="32">
        <v>1</v>
      </c>
      <c r="N38" s="32">
        <v>0</v>
      </c>
      <c r="O38" s="32">
        <v>1</v>
      </c>
      <c r="P38" s="32">
        <v>1</v>
      </c>
      <c r="Q38" s="32">
        <v>2</v>
      </c>
      <c r="R38" s="32">
        <v>1</v>
      </c>
      <c r="S38" s="32">
        <v>0</v>
      </c>
      <c r="T38" s="33">
        <v>2</v>
      </c>
      <c r="U38" s="33">
        <v>4</v>
      </c>
      <c r="V38" s="33">
        <v>4</v>
      </c>
      <c r="W38" s="33">
        <v>6</v>
      </c>
      <c r="X38" s="33">
        <v>1</v>
      </c>
      <c r="Y38" s="33">
        <v>3</v>
      </c>
      <c r="Z38" s="34">
        <f t="shared" si="3"/>
        <v>31</v>
      </c>
      <c r="AA38" s="35">
        <f t="shared" si="4"/>
      </c>
      <c r="AB38" s="36">
        <f t="shared" si="5"/>
        <v>0.6458333333333334</v>
      </c>
      <c r="AC38" s="13">
        <f>IF(AND(B38&gt;"",Z38=MAX(Z$4:Z$100),Z38&gt;=$AC$2*0.75),"победитель","")</f>
      </c>
      <c r="AD38" s="43">
        <f>IF(B38&gt;"",Z38/MAX(Z$4:Z$100),"")</f>
        <v>0.7560975609756098</v>
      </c>
      <c r="AE38" s="44">
        <f>IF(B38&gt;"",RANK(Z38,Z$4:Z$73),"")</f>
        <v>35</v>
      </c>
      <c r="AF38" s="14"/>
    </row>
    <row r="39" spans="1:32" ht="15">
      <c r="A39" s="7">
        <v>36</v>
      </c>
      <c r="B39" s="27" t="s">
        <v>131</v>
      </c>
      <c r="C39" s="41" t="s">
        <v>132</v>
      </c>
      <c r="D39" s="39" t="s">
        <v>29</v>
      </c>
      <c r="E39" s="30" t="s">
        <v>133</v>
      </c>
      <c r="F39" s="45" t="s">
        <v>37</v>
      </c>
      <c r="G39" s="32"/>
      <c r="H39" s="32">
        <v>1</v>
      </c>
      <c r="I39" s="32">
        <v>1</v>
      </c>
      <c r="J39" s="32">
        <v>1</v>
      </c>
      <c r="K39" s="32">
        <v>0</v>
      </c>
      <c r="L39" s="32">
        <v>1</v>
      </c>
      <c r="M39" s="32">
        <v>1</v>
      </c>
      <c r="N39" s="32">
        <v>1</v>
      </c>
      <c r="O39" s="32">
        <v>0</v>
      </c>
      <c r="P39" s="32">
        <v>1</v>
      </c>
      <c r="Q39" s="32">
        <v>1</v>
      </c>
      <c r="R39" s="32">
        <v>2</v>
      </c>
      <c r="S39" s="32">
        <v>4</v>
      </c>
      <c r="T39" s="33">
        <v>2</v>
      </c>
      <c r="U39" s="33">
        <v>3</v>
      </c>
      <c r="V39" s="33">
        <v>5</v>
      </c>
      <c r="W39" s="33">
        <v>5</v>
      </c>
      <c r="X39" s="33">
        <v>0</v>
      </c>
      <c r="Y39" s="33">
        <v>1</v>
      </c>
      <c r="Z39" s="34">
        <f t="shared" si="3"/>
        <v>30</v>
      </c>
      <c r="AA39" s="35">
        <f t="shared" si="4"/>
      </c>
      <c r="AB39" s="36">
        <f t="shared" si="5"/>
        <v>0.625</v>
      </c>
      <c r="AC39" s="13">
        <f>IF(AND(B39&gt;"",Z39=MAX(Z$4:Z$73),Z39&gt;=$AC$2*0.75),"победитель","")</f>
      </c>
      <c r="AD39" s="43">
        <f>IF(B39&gt;"",Z39/MAX(Z$4:Z$73),"")</f>
        <v>0.7317073170731707</v>
      </c>
      <c r="AE39" s="44">
        <f>IF(B39&gt;"",RANK(Z39,Z$4:Z$73),"")</f>
        <v>36</v>
      </c>
      <c r="AF39" s="14"/>
    </row>
    <row r="40" spans="1:32" ht="15">
      <c r="A40" s="7">
        <v>37</v>
      </c>
      <c r="B40" s="27" t="s">
        <v>134</v>
      </c>
      <c r="C40" s="41" t="s">
        <v>135</v>
      </c>
      <c r="D40" s="39" t="s">
        <v>29</v>
      </c>
      <c r="E40" s="30" t="s">
        <v>136</v>
      </c>
      <c r="F40" s="42" t="s">
        <v>31</v>
      </c>
      <c r="G40" s="32">
        <v>1</v>
      </c>
      <c r="H40" s="32">
        <v>0</v>
      </c>
      <c r="I40" s="32">
        <v>1</v>
      </c>
      <c r="J40" s="32">
        <v>1</v>
      </c>
      <c r="K40" s="32">
        <v>1</v>
      </c>
      <c r="L40" s="32">
        <v>1</v>
      </c>
      <c r="M40" s="32">
        <v>1</v>
      </c>
      <c r="N40" s="32">
        <v>0</v>
      </c>
      <c r="O40" s="32">
        <v>0</v>
      </c>
      <c r="P40" s="32">
        <v>0</v>
      </c>
      <c r="Q40" s="32">
        <v>5</v>
      </c>
      <c r="R40" s="32">
        <v>1</v>
      </c>
      <c r="S40" s="32">
        <v>0</v>
      </c>
      <c r="T40" s="33">
        <v>0</v>
      </c>
      <c r="U40" s="33">
        <v>6</v>
      </c>
      <c r="V40" s="33">
        <v>5</v>
      </c>
      <c r="W40" s="33">
        <v>6</v>
      </c>
      <c r="X40" s="33">
        <v>1</v>
      </c>
      <c r="Y40" s="33">
        <v>0</v>
      </c>
      <c r="Z40" s="34">
        <f t="shared" si="3"/>
        <v>30</v>
      </c>
      <c r="AA40" s="35">
        <f t="shared" si="4"/>
      </c>
      <c r="AB40" s="36">
        <f t="shared" si="5"/>
        <v>0.625</v>
      </c>
      <c r="AC40" s="13">
        <f>IF(AND(B40&gt;"",Z40=MAX(Z$4:Z$73),Z40&gt;=$AC$2*0.75),"победитель","")</f>
      </c>
      <c r="AD40" s="43">
        <f>IF(B40&gt;"",Z40/MAX(Z$4:Z$73),"")</f>
        <v>0.7317073170731707</v>
      </c>
      <c r="AE40" s="44">
        <f>IF(B40&gt;"",RANK(Z40,Z$4:Z$102),"")</f>
        <v>36</v>
      </c>
      <c r="AF40" s="14"/>
    </row>
    <row r="41" spans="1:32" ht="15">
      <c r="A41" s="7">
        <v>38</v>
      </c>
      <c r="B41" s="27" t="s">
        <v>137</v>
      </c>
      <c r="C41" s="47" t="s">
        <v>138</v>
      </c>
      <c r="D41" s="39">
        <v>4</v>
      </c>
      <c r="E41" s="30" t="s">
        <v>121</v>
      </c>
      <c r="F41" s="45" t="s">
        <v>44</v>
      </c>
      <c r="G41" s="32">
        <v>0</v>
      </c>
      <c r="H41" s="32">
        <v>0</v>
      </c>
      <c r="I41" s="32">
        <v>1</v>
      </c>
      <c r="J41" s="32">
        <v>1</v>
      </c>
      <c r="K41" s="32">
        <v>1</v>
      </c>
      <c r="L41" s="32">
        <v>1</v>
      </c>
      <c r="M41" s="32">
        <v>1</v>
      </c>
      <c r="N41" s="32">
        <v>0</v>
      </c>
      <c r="O41" s="32">
        <v>0</v>
      </c>
      <c r="P41" s="32">
        <v>1</v>
      </c>
      <c r="Q41" s="32">
        <v>3</v>
      </c>
      <c r="R41" s="32">
        <v>1</v>
      </c>
      <c r="S41" s="32">
        <v>1</v>
      </c>
      <c r="T41" s="33">
        <v>1</v>
      </c>
      <c r="U41" s="33">
        <v>4</v>
      </c>
      <c r="V41" s="33">
        <v>4</v>
      </c>
      <c r="W41" s="33">
        <v>6</v>
      </c>
      <c r="X41" s="33">
        <v>0</v>
      </c>
      <c r="Y41" s="33">
        <v>4</v>
      </c>
      <c r="Z41" s="34">
        <f t="shared" si="3"/>
        <v>30</v>
      </c>
      <c r="AA41" s="35">
        <f t="shared" si="4"/>
      </c>
      <c r="AB41" s="36">
        <f t="shared" si="5"/>
        <v>0.625</v>
      </c>
      <c r="AC41" s="13">
        <f>IF(AND(B41&gt;"",Z41=MAX(Z$4:Z$73),Z41&gt;=$AC$2*0.75),"победитель","")</f>
      </c>
      <c r="AD41" s="43">
        <f>IF(B41&gt;"",Z41/MAX(Z$4:Z$73),"")</f>
        <v>0.7317073170731707</v>
      </c>
      <c r="AE41" s="44">
        <f>IF(B41&gt;"",RANK(Z41,Z$4:Z$73),"")</f>
        <v>36</v>
      </c>
      <c r="AF41" s="14"/>
    </row>
    <row r="42" spans="1:32" ht="15">
      <c r="A42" s="7">
        <v>39</v>
      </c>
      <c r="B42" s="27" t="s">
        <v>139</v>
      </c>
      <c r="C42" s="61" t="s">
        <v>140</v>
      </c>
      <c r="D42" s="62" t="s">
        <v>141</v>
      </c>
      <c r="E42" s="40" t="s">
        <v>142</v>
      </c>
      <c r="F42" s="31" t="s">
        <v>143</v>
      </c>
      <c r="G42" s="32">
        <v>1</v>
      </c>
      <c r="H42" s="32">
        <v>0</v>
      </c>
      <c r="I42" s="32">
        <v>1</v>
      </c>
      <c r="J42" s="32">
        <v>1</v>
      </c>
      <c r="K42" s="32">
        <v>0</v>
      </c>
      <c r="L42" s="32">
        <v>1</v>
      </c>
      <c r="M42" s="32">
        <v>1</v>
      </c>
      <c r="N42" s="32">
        <v>0</v>
      </c>
      <c r="O42" s="32">
        <v>1</v>
      </c>
      <c r="P42" s="32">
        <v>1</v>
      </c>
      <c r="Q42" s="32">
        <v>3</v>
      </c>
      <c r="R42" s="32">
        <v>0</v>
      </c>
      <c r="S42" s="32">
        <v>0</v>
      </c>
      <c r="T42" s="33">
        <v>2</v>
      </c>
      <c r="U42" s="33">
        <v>5</v>
      </c>
      <c r="V42" s="33">
        <v>5</v>
      </c>
      <c r="W42" s="33">
        <v>6</v>
      </c>
      <c r="X42" s="33">
        <v>0</v>
      </c>
      <c r="Y42" s="33">
        <v>2</v>
      </c>
      <c r="Z42" s="34">
        <f t="shared" si="3"/>
        <v>30</v>
      </c>
      <c r="AA42" s="35">
        <f t="shared" si="4"/>
      </c>
      <c r="AB42" s="36">
        <f t="shared" si="5"/>
        <v>0.625</v>
      </c>
      <c r="AC42" s="13">
        <f>IF(AND(B42&gt;"",Z42=MAX(Z$4:Z$100),Z42&gt;=$AC$2*0.75),"победитель","")</f>
      </c>
      <c r="AD42" s="43">
        <f>IF(B42&gt;"",Z42/MAX(Z$4:Z$100),"")</f>
        <v>0.7317073170731707</v>
      </c>
      <c r="AE42" s="44">
        <f>IF(B42&gt;"",RANK(Z42,Z$4:Z$73),"")</f>
        <v>36</v>
      </c>
      <c r="AF42" s="14"/>
    </row>
    <row r="43" spans="1:32" ht="15">
      <c r="A43" s="7">
        <v>40</v>
      </c>
      <c r="B43" s="27" t="s">
        <v>144</v>
      </c>
      <c r="C43" s="41" t="s">
        <v>145</v>
      </c>
      <c r="D43" s="39" t="s">
        <v>35</v>
      </c>
      <c r="E43" s="30" t="s">
        <v>146</v>
      </c>
      <c r="F43" s="45" t="s">
        <v>37</v>
      </c>
      <c r="G43" s="32">
        <v>1</v>
      </c>
      <c r="H43" s="32">
        <v>1</v>
      </c>
      <c r="I43" s="32">
        <v>1</v>
      </c>
      <c r="J43" s="32">
        <v>1</v>
      </c>
      <c r="K43" s="32">
        <v>0</v>
      </c>
      <c r="L43" s="32">
        <v>1</v>
      </c>
      <c r="M43" s="32">
        <v>1</v>
      </c>
      <c r="N43" s="32">
        <v>1</v>
      </c>
      <c r="O43" s="32">
        <v>1</v>
      </c>
      <c r="P43" s="32">
        <v>1</v>
      </c>
      <c r="Q43" s="32">
        <v>0</v>
      </c>
      <c r="R43" s="32">
        <v>1</v>
      </c>
      <c r="S43" s="32">
        <v>0</v>
      </c>
      <c r="T43" s="33">
        <v>1</v>
      </c>
      <c r="U43" s="33">
        <v>7</v>
      </c>
      <c r="V43" s="33">
        <v>2</v>
      </c>
      <c r="W43" s="33">
        <v>6</v>
      </c>
      <c r="X43" s="33">
        <v>0</v>
      </c>
      <c r="Y43" s="33">
        <v>3</v>
      </c>
      <c r="Z43" s="34">
        <f t="shared" si="3"/>
        <v>29</v>
      </c>
      <c r="AA43" s="35">
        <f t="shared" si="4"/>
      </c>
      <c r="AB43" s="36">
        <f t="shared" si="5"/>
        <v>0.6041666666666666</v>
      </c>
      <c r="AC43" s="13">
        <f>IF(AND(B43&gt;"",Z43=MAX(Z$4:Z$97),Z43&gt;=$AC$2*0.75),"победитель","")</f>
      </c>
      <c r="AD43" s="43">
        <f>IF(B43&gt;"",Z43/MAX(Z$4:Z$97),"")</f>
        <v>0.7073170731707317</v>
      </c>
      <c r="AE43" s="44">
        <f>IF(B43&gt;"",RANK(Z43,Z$4:Z$73),"")</f>
        <v>40</v>
      </c>
      <c r="AF43" s="14"/>
    </row>
    <row r="44" spans="1:32" ht="15">
      <c r="A44" s="7">
        <v>41</v>
      </c>
      <c r="B44" s="27" t="s">
        <v>147</v>
      </c>
      <c r="C44" s="47" t="s">
        <v>148</v>
      </c>
      <c r="D44" s="39">
        <v>4</v>
      </c>
      <c r="E44" s="30" t="s">
        <v>54</v>
      </c>
      <c r="F44" s="31" t="s">
        <v>24</v>
      </c>
      <c r="G44" s="32">
        <v>1</v>
      </c>
      <c r="H44" s="32">
        <v>1</v>
      </c>
      <c r="I44" s="32">
        <v>1</v>
      </c>
      <c r="J44" s="32">
        <v>1</v>
      </c>
      <c r="K44" s="32">
        <v>1</v>
      </c>
      <c r="L44" s="32">
        <v>1</v>
      </c>
      <c r="M44" s="32">
        <v>1</v>
      </c>
      <c r="N44" s="32">
        <v>0</v>
      </c>
      <c r="O44" s="32">
        <v>1</v>
      </c>
      <c r="P44" s="32">
        <v>1</v>
      </c>
      <c r="Q44" s="32">
        <v>3</v>
      </c>
      <c r="R44" s="32">
        <v>4</v>
      </c>
      <c r="S44" s="32">
        <v>0</v>
      </c>
      <c r="T44" s="33">
        <v>0</v>
      </c>
      <c r="U44" s="33">
        <v>4</v>
      </c>
      <c r="V44" s="33">
        <v>3</v>
      </c>
      <c r="W44" s="33">
        <v>6</v>
      </c>
      <c r="X44" s="33">
        <v>0</v>
      </c>
      <c r="Y44" s="33">
        <v>0</v>
      </c>
      <c r="Z44" s="34">
        <f t="shared" si="3"/>
        <v>29</v>
      </c>
      <c r="AA44" s="35">
        <f t="shared" si="4"/>
      </c>
      <c r="AB44" s="36">
        <f t="shared" si="5"/>
        <v>0.6041666666666666</v>
      </c>
      <c r="AC44" s="13">
        <f>IF(AND(B44&gt;"",Z44=MAX(Z$4:Z$103),Z44&gt;=$AC$2*0.75),"победитель","")</f>
      </c>
      <c r="AD44" s="43">
        <f>IF(B44&gt;"",Z44/MAX(Z$4:Z$103),"")</f>
        <v>0.7073170731707317</v>
      </c>
      <c r="AE44" s="44">
        <f>IF(B44&gt;"",RANK(Z44,Z$4:Z$73),"")</f>
        <v>40</v>
      </c>
      <c r="AF44" s="14"/>
    </row>
    <row r="45" spans="1:32" ht="15">
      <c r="A45" s="7">
        <v>42</v>
      </c>
      <c r="B45" s="27" t="s">
        <v>149</v>
      </c>
      <c r="C45" s="47" t="s">
        <v>150</v>
      </c>
      <c r="D45" s="39">
        <v>4</v>
      </c>
      <c r="E45" s="40" t="s">
        <v>109</v>
      </c>
      <c r="F45" s="31" t="s">
        <v>24</v>
      </c>
      <c r="G45" s="32">
        <v>1</v>
      </c>
      <c r="H45" s="32">
        <v>0</v>
      </c>
      <c r="I45" s="32">
        <v>1</v>
      </c>
      <c r="J45" s="32">
        <v>0</v>
      </c>
      <c r="K45" s="32">
        <v>0</v>
      </c>
      <c r="L45" s="32">
        <v>1</v>
      </c>
      <c r="M45" s="32">
        <v>1</v>
      </c>
      <c r="N45" s="32">
        <v>0</v>
      </c>
      <c r="O45" s="32">
        <v>0</v>
      </c>
      <c r="P45" s="32">
        <v>1</v>
      </c>
      <c r="Q45" s="32">
        <v>3</v>
      </c>
      <c r="R45" s="32">
        <v>4</v>
      </c>
      <c r="S45" s="32">
        <v>1</v>
      </c>
      <c r="T45" s="33">
        <v>3</v>
      </c>
      <c r="U45" s="33">
        <v>3</v>
      </c>
      <c r="V45" s="33">
        <v>5</v>
      </c>
      <c r="W45" s="33">
        <v>1</v>
      </c>
      <c r="X45" s="33">
        <v>1</v>
      </c>
      <c r="Y45" s="33">
        <v>3</v>
      </c>
      <c r="Z45" s="34">
        <f t="shared" si="3"/>
        <v>29</v>
      </c>
      <c r="AA45" s="35">
        <f t="shared" si="4"/>
      </c>
      <c r="AB45" s="36">
        <f t="shared" si="5"/>
        <v>0.6041666666666666</v>
      </c>
      <c r="AC45" s="13">
        <f>IF(AND(B45&gt;"",Z45=MAX(Z$4:Z$100),Z45&gt;=$AC$2*0.75),"победитель","")</f>
      </c>
      <c r="AD45" s="43">
        <f>IF(B45&gt;"",Z45/MAX(Z$4:Z$100),"")</f>
        <v>0.7073170731707317</v>
      </c>
      <c r="AE45" s="44">
        <f>IF(B45&gt;"",RANK(Z45,Z$4:Z$73),"")</f>
        <v>40</v>
      </c>
      <c r="AF45" s="14"/>
    </row>
    <row r="46" spans="1:32" ht="15">
      <c r="A46" s="7">
        <v>43</v>
      </c>
      <c r="B46" s="27" t="s">
        <v>151</v>
      </c>
      <c r="C46" s="60" t="s">
        <v>152</v>
      </c>
      <c r="D46" s="29">
        <v>4</v>
      </c>
      <c r="E46" s="40" t="s">
        <v>54</v>
      </c>
      <c r="F46" s="31" t="s">
        <v>24</v>
      </c>
      <c r="G46" s="32">
        <v>1</v>
      </c>
      <c r="H46" s="32">
        <v>1</v>
      </c>
      <c r="I46" s="32">
        <v>1</v>
      </c>
      <c r="J46" s="32">
        <v>0</v>
      </c>
      <c r="K46" s="32">
        <v>0</v>
      </c>
      <c r="L46" s="32">
        <v>1</v>
      </c>
      <c r="M46" s="32">
        <v>1</v>
      </c>
      <c r="N46" s="32">
        <v>0</v>
      </c>
      <c r="O46" s="32">
        <v>0</v>
      </c>
      <c r="P46" s="32">
        <v>1</v>
      </c>
      <c r="Q46" s="32">
        <v>1</v>
      </c>
      <c r="R46" s="32">
        <v>4</v>
      </c>
      <c r="S46" s="32">
        <v>0</v>
      </c>
      <c r="T46" s="33">
        <v>1</v>
      </c>
      <c r="U46" s="33">
        <v>5</v>
      </c>
      <c r="V46" s="33">
        <v>5</v>
      </c>
      <c r="W46" s="33">
        <v>6</v>
      </c>
      <c r="X46" s="33">
        <v>1</v>
      </c>
      <c r="Y46" s="33">
        <v>0</v>
      </c>
      <c r="Z46" s="34">
        <f t="shared" si="3"/>
        <v>29</v>
      </c>
      <c r="AA46" s="35">
        <f t="shared" si="4"/>
      </c>
      <c r="AB46" s="36">
        <f t="shared" si="5"/>
        <v>0.6041666666666666</v>
      </c>
      <c r="AC46" s="13">
        <f>IF(AND(B46&gt;"",Z46=MAX(Z$4:Z$100),Z46&gt;=$AC$2*0.75),"победитель","")</f>
      </c>
      <c r="AD46" s="43">
        <f>IF(B46&gt;"",Z46/MAX(Z$4:Z$100),"")</f>
        <v>0.7073170731707317</v>
      </c>
      <c r="AE46" s="44">
        <f>IF(B46&gt;"",RANK(Z46,Z$4:Z$103),"")</f>
        <v>40</v>
      </c>
      <c r="AF46" s="14"/>
    </row>
    <row r="47" spans="1:32" ht="15">
      <c r="A47" s="7">
        <v>44</v>
      </c>
      <c r="B47" s="27" t="s">
        <v>153</v>
      </c>
      <c r="C47" s="38" t="s">
        <v>154</v>
      </c>
      <c r="D47" s="39" t="s">
        <v>29</v>
      </c>
      <c r="E47" s="30" t="s">
        <v>91</v>
      </c>
      <c r="F47" s="45" t="s">
        <v>76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32">
        <v>0</v>
      </c>
      <c r="P47" s="32">
        <v>1</v>
      </c>
      <c r="Q47" s="32">
        <v>3</v>
      </c>
      <c r="R47" s="32">
        <v>0</v>
      </c>
      <c r="S47" s="32">
        <v>1</v>
      </c>
      <c r="T47" s="33">
        <v>1</v>
      </c>
      <c r="U47" s="33">
        <v>4</v>
      </c>
      <c r="V47" s="33">
        <v>4</v>
      </c>
      <c r="W47" s="33">
        <v>6</v>
      </c>
      <c r="X47" s="33">
        <v>1</v>
      </c>
      <c r="Y47" s="33">
        <v>0</v>
      </c>
      <c r="Z47" s="34">
        <f t="shared" si="3"/>
        <v>29</v>
      </c>
      <c r="AA47" s="35">
        <f t="shared" si="4"/>
      </c>
      <c r="AB47" s="36">
        <f t="shared" si="5"/>
        <v>0.6041666666666666</v>
      </c>
      <c r="AC47" s="13">
        <f>IF(AND(B47&gt;"",Z47=MAX(Z$4:Z$73),Z47&gt;=$AC$2*0.75),"победитель","")</f>
      </c>
      <c r="AD47" s="43">
        <f>IF(B47&gt;"",Z47/MAX(Z$4:Z$73),"")</f>
        <v>0.7073170731707317</v>
      </c>
      <c r="AE47" s="44">
        <f>IF(B47&gt;"",RANK(Z47,Z$4:Z$103),"")</f>
        <v>40</v>
      </c>
      <c r="AF47" s="14"/>
    </row>
    <row r="48" spans="1:32" ht="15">
      <c r="A48" s="7">
        <v>45</v>
      </c>
      <c r="B48" s="27" t="s">
        <v>155</v>
      </c>
      <c r="C48" s="61" t="s">
        <v>156</v>
      </c>
      <c r="D48" s="63" t="s">
        <v>157</v>
      </c>
      <c r="E48" s="40" t="s">
        <v>158</v>
      </c>
      <c r="F48" s="31" t="s">
        <v>159</v>
      </c>
      <c r="G48" s="32">
        <v>1</v>
      </c>
      <c r="H48" s="32">
        <v>0</v>
      </c>
      <c r="I48" s="32">
        <v>1</v>
      </c>
      <c r="J48" s="32">
        <v>0</v>
      </c>
      <c r="K48" s="32">
        <v>1</v>
      </c>
      <c r="L48" s="32">
        <v>1</v>
      </c>
      <c r="M48" s="32">
        <v>1</v>
      </c>
      <c r="N48" s="32">
        <v>1</v>
      </c>
      <c r="O48" s="32">
        <v>0</v>
      </c>
      <c r="P48" s="32">
        <v>1</v>
      </c>
      <c r="Q48" s="32">
        <v>4</v>
      </c>
      <c r="R48" s="32">
        <v>0</v>
      </c>
      <c r="S48" s="32">
        <v>0</v>
      </c>
      <c r="T48" s="33">
        <v>1</v>
      </c>
      <c r="U48" s="33">
        <v>4</v>
      </c>
      <c r="V48" s="33">
        <v>4</v>
      </c>
      <c r="W48" s="33">
        <v>6</v>
      </c>
      <c r="X48" s="33">
        <v>0</v>
      </c>
      <c r="Y48" s="33">
        <v>2</v>
      </c>
      <c r="Z48" s="34">
        <f t="shared" si="3"/>
        <v>28</v>
      </c>
      <c r="AA48" s="35">
        <f t="shared" si="4"/>
      </c>
      <c r="AB48" s="36">
        <f t="shared" si="5"/>
        <v>0.5833333333333334</v>
      </c>
      <c r="AC48" s="13">
        <f>IF(AND(B48&gt;"",Z48=MAX(Z$4:Z$102),Z48&gt;=$AC$2*0.75),"победитель","")</f>
      </c>
      <c r="AD48" s="43">
        <f>IF(B48&gt;"",Z48/MAX(Z$4:Z$102),"")</f>
        <v>0.6829268292682927</v>
      </c>
      <c r="AE48" s="44">
        <f>IF(B48&gt;"",RANK(Z48,Z$4:Z$100),"")</f>
        <v>45</v>
      </c>
      <c r="AF48" s="14"/>
    </row>
    <row r="49" spans="1:32" ht="15">
      <c r="A49" s="7">
        <v>46</v>
      </c>
      <c r="B49" s="27" t="s">
        <v>160</v>
      </c>
      <c r="C49" s="38" t="s">
        <v>161</v>
      </c>
      <c r="D49" s="39">
        <v>4</v>
      </c>
      <c r="E49" s="30" t="s">
        <v>162</v>
      </c>
      <c r="F49" s="45" t="s">
        <v>44</v>
      </c>
      <c r="G49" s="32">
        <v>0</v>
      </c>
      <c r="H49" s="32">
        <v>1</v>
      </c>
      <c r="I49" s="32">
        <v>1</v>
      </c>
      <c r="J49" s="32">
        <v>1</v>
      </c>
      <c r="K49" s="32">
        <v>1</v>
      </c>
      <c r="L49" s="32">
        <v>1</v>
      </c>
      <c r="M49" s="32">
        <v>1</v>
      </c>
      <c r="N49" s="32">
        <v>1</v>
      </c>
      <c r="O49" s="32">
        <v>1</v>
      </c>
      <c r="P49" s="32">
        <v>1</v>
      </c>
      <c r="Q49" s="32">
        <v>3</v>
      </c>
      <c r="R49" s="32">
        <v>0</v>
      </c>
      <c r="S49" s="32">
        <v>1</v>
      </c>
      <c r="T49" s="33">
        <v>0</v>
      </c>
      <c r="U49" s="33">
        <v>3</v>
      </c>
      <c r="V49" s="33">
        <v>3</v>
      </c>
      <c r="W49" s="33">
        <v>6</v>
      </c>
      <c r="X49" s="33">
        <v>0</v>
      </c>
      <c r="Y49" s="33">
        <v>3</v>
      </c>
      <c r="Z49" s="34">
        <f t="shared" si="3"/>
        <v>28</v>
      </c>
      <c r="AA49" s="35">
        <f t="shared" si="4"/>
      </c>
      <c r="AB49" s="36">
        <f t="shared" si="5"/>
        <v>0.5833333333333334</v>
      </c>
      <c r="AC49" s="13">
        <f>IF(AND(B49&gt;"",Z49=MAX(Z$4:Z$103),Z49&gt;=$AC$2*0.75),"победитель","")</f>
      </c>
      <c r="AD49" s="43">
        <f>IF(B49&gt;"",Z49/MAX(Z$4:Z$103),"")</f>
        <v>0.6829268292682927</v>
      </c>
      <c r="AE49" s="44">
        <f>IF(B49&gt;"",RANK(Z49,Z$4:Z$103),"")</f>
        <v>45</v>
      </c>
      <c r="AF49" s="14"/>
    </row>
    <row r="50" spans="1:32" ht="15">
      <c r="A50" s="7">
        <v>47</v>
      </c>
      <c r="B50" s="27" t="s">
        <v>163</v>
      </c>
      <c r="C50" s="38" t="s">
        <v>164</v>
      </c>
      <c r="D50" s="39" t="s">
        <v>29</v>
      </c>
      <c r="E50" s="30" t="s">
        <v>91</v>
      </c>
      <c r="F50" s="45" t="s">
        <v>76</v>
      </c>
      <c r="G50" s="32">
        <v>0</v>
      </c>
      <c r="H50" s="32">
        <v>0</v>
      </c>
      <c r="I50" s="32">
        <v>1</v>
      </c>
      <c r="J50" s="32">
        <v>0</v>
      </c>
      <c r="K50" s="32">
        <v>1</v>
      </c>
      <c r="L50" s="32">
        <v>1</v>
      </c>
      <c r="M50" s="32">
        <v>1</v>
      </c>
      <c r="N50" s="32">
        <v>1</v>
      </c>
      <c r="O50" s="32">
        <v>1</v>
      </c>
      <c r="P50" s="32">
        <v>1</v>
      </c>
      <c r="Q50" s="32">
        <v>3</v>
      </c>
      <c r="R50" s="32">
        <v>1</v>
      </c>
      <c r="S50" s="32">
        <v>0</v>
      </c>
      <c r="T50" s="33">
        <v>1</v>
      </c>
      <c r="U50" s="33">
        <v>6</v>
      </c>
      <c r="V50" s="33">
        <v>4</v>
      </c>
      <c r="W50" s="33">
        <v>6</v>
      </c>
      <c r="X50" s="33">
        <v>0</v>
      </c>
      <c r="Y50" s="33">
        <v>0</v>
      </c>
      <c r="Z50" s="34">
        <f t="shared" si="3"/>
        <v>28</v>
      </c>
      <c r="AA50" s="35">
        <f t="shared" si="4"/>
      </c>
      <c r="AB50" s="36">
        <f t="shared" si="5"/>
        <v>0.5833333333333334</v>
      </c>
      <c r="AC50" s="13">
        <f>IF(AND(B50&gt;"",Z50=MAX(Z$4:Z$73),Z50&gt;=$AC$2*0.75),"победитель","")</f>
      </c>
      <c r="AD50" s="43">
        <f>IF(B50&gt;"",Z50/MAX(Z$4:Z$73),"")</f>
        <v>0.6829268292682927</v>
      </c>
      <c r="AE50" s="44">
        <f>IF(B50&gt;"",RANK(Z50,Z$4:Z$102),"")</f>
        <v>45</v>
      </c>
      <c r="AF50" s="14"/>
    </row>
    <row r="51" spans="1:32" ht="15">
      <c r="A51" s="7">
        <v>48</v>
      </c>
      <c r="B51" s="27" t="s">
        <v>165</v>
      </c>
      <c r="C51" s="41" t="s">
        <v>166</v>
      </c>
      <c r="D51" s="39" t="s">
        <v>35</v>
      </c>
      <c r="E51" s="64" t="s">
        <v>167</v>
      </c>
      <c r="F51" s="45" t="s">
        <v>37</v>
      </c>
      <c r="G51" s="32">
        <v>0</v>
      </c>
      <c r="H51" s="32">
        <v>0</v>
      </c>
      <c r="I51" s="32">
        <v>1</v>
      </c>
      <c r="J51" s="32">
        <v>0</v>
      </c>
      <c r="K51" s="32">
        <v>1</v>
      </c>
      <c r="L51" s="32">
        <v>1</v>
      </c>
      <c r="M51" s="32">
        <v>1</v>
      </c>
      <c r="N51" s="32">
        <v>0</v>
      </c>
      <c r="O51" s="32">
        <v>0</v>
      </c>
      <c r="P51" s="32">
        <v>1</v>
      </c>
      <c r="Q51" s="32">
        <v>3</v>
      </c>
      <c r="R51" s="32">
        <v>4</v>
      </c>
      <c r="S51" s="32">
        <v>0</v>
      </c>
      <c r="T51" s="33">
        <v>1</v>
      </c>
      <c r="U51" s="33">
        <v>4</v>
      </c>
      <c r="V51" s="33">
        <v>5</v>
      </c>
      <c r="W51" s="33">
        <v>3</v>
      </c>
      <c r="X51" s="33">
        <v>0</v>
      </c>
      <c r="Y51" s="33">
        <v>2</v>
      </c>
      <c r="Z51" s="34">
        <f t="shared" si="3"/>
        <v>27</v>
      </c>
      <c r="AA51" s="35">
        <f t="shared" si="4"/>
      </c>
      <c r="AB51" s="36">
        <f t="shared" si="5"/>
        <v>0.5625</v>
      </c>
      <c r="AC51" s="13">
        <f>IF(AND(B51&gt;"",Z51=MAX(Z$4:Z$100),Z51&gt;=$AC$2*0.75),"победитель","")</f>
      </c>
      <c r="AD51" s="43">
        <f>IF(B51&gt;"",Z51/MAX(Z$4:Z$100),"")</f>
        <v>0.6585365853658537</v>
      </c>
      <c r="AE51" s="44">
        <f>IF(B51&gt;"",RANK(Z51,Z$4:Z$103),"")</f>
        <v>48</v>
      </c>
      <c r="AF51" s="14"/>
    </row>
    <row r="52" spans="1:32" ht="15">
      <c r="A52" s="7">
        <v>49</v>
      </c>
      <c r="B52" s="27" t="s">
        <v>168</v>
      </c>
      <c r="C52" s="38" t="s">
        <v>169</v>
      </c>
      <c r="D52" s="65" t="s">
        <v>170</v>
      </c>
      <c r="E52" s="30" t="s">
        <v>171</v>
      </c>
      <c r="F52" s="45" t="s">
        <v>76</v>
      </c>
      <c r="G52" s="32">
        <v>1</v>
      </c>
      <c r="H52" s="32">
        <v>1</v>
      </c>
      <c r="I52" s="32">
        <v>1</v>
      </c>
      <c r="J52" s="32">
        <v>0</v>
      </c>
      <c r="K52" s="32">
        <v>0</v>
      </c>
      <c r="L52" s="32">
        <v>1</v>
      </c>
      <c r="M52" s="32">
        <v>1</v>
      </c>
      <c r="N52" s="32">
        <v>0</v>
      </c>
      <c r="O52" s="32">
        <v>0</v>
      </c>
      <c r="P52" s="32">
        <v>1</v>
      </c>
      <c r="Q52" s="32">
        <v>5</v>
      </c>
      <c r="R52" s="32">
        <v>0</v>
      </c>
      <c r="S52" s="32">
        <v>0</v>
      </c>
      <c r="T52" s="33">
        <v>1</v>
      </c>
      <c r="U52" s="33">
        <v>4</v>
      </c>
      <c r="V52" s="33">
        <v>5</v>
      </c>
      <c r="W52" s="33">
        <v>2</v>
      </c>
      <c r="X52" s="33">
        <v>1</v>
      </c>
      <c r="Y52" s="33">
        <v>3</v>
      </c>
      <c r="Z52" s="34">
        <f t="shared" si="3"/>
        <v>27</v>
      </c>
      <c r="AA52" s="35">
        <f t="shared" si="4"/>
      </c>
      <c r="AB52" s="36">
        <f t="shared" si="5"/>
        <v>0.5625</v>
      </c>
      <c r="AC52" s="13">
        <f>IF(AND(B52&gt;"",Z52=MAX(Z$4:Z$73),Z52&gt;=$AC$2*0.75),"победитель","")</f>
      </c>
      <c r="AD52" s="43">
        <f>IF(B52&gt;"",Z52/MAX(Z$4:Z$73),"")</f>
        <v>0.6585365853658537</v>
      </c>
      <c r="AE52" s="44">
        <f>IF(B52&gt;"",RANK(Z52,Z$4:Z$73),"")</f>
        <v>48</v>
      </c>
      <c r="AF52" s="14"/>
    </row>
    <row r="53" spans="1:32" ht="15">
      <c r="A53" s="7">
        <v>50</v>
      </c>
      <c r="B53" s="27" t="s">
        <v>172</v>
      </c>
      <c r="C53" s="38" t="s">
        <v>173</v>
      </c>
      <c r="D53" s="39" t="s">
        <v>29</v>
      </c>
      <c r="E53" s="30" t="s">
        <v>174</v>
      </c>
      <c r="F53" s="45" t="s">
        <v>76</v>
      </c>
      <c r="G53" s="32">
        <v>1</v>
      </c>
      <c r="H53" s="32">
        <v>1</v>
      </c>
      <c r="I53" s="32">
        <v>1</v>
      </c>
      <c r="J53" s="32">
        <v>1</v>
      </c>
      <c r="K53" s="32">
        <v>0</v>
      </c>
      <c r="L53" s="32">
        <v>1</v>
      </c>
      <c r="M53" s="32">
        <v>1</v>
      </c>
      <c r="N53" s="32">
        <v>1</v>
      </c>
      <c r="O53" s="32">
        <v>0</v>
      </c>
      <c r="P53" s="32">
        <v>1</v>
      </c>
      <c r="Q53" s="32">
        <v>1</v>
      </c>
      <c r="R53" s="32">
        <v>2</v>
      </c>
      <c r="S53" s="32">
        <v>0</v>
      </c>
      <c r="T53" s="33">
        <v>0</v>
      </c>
      <c r="U53" s="33">
        <v>5</v>
      </c>
      <c r="V53" s="33">
        <v>4</v>
      </c>
      <c r="W53" s="33">
        <v>5</v>
      </c>
      <c r="X53" s="33">
        <v>1</v>
      </c>
      <c r="Y53" s="33">
        <v>0</v>
      </c>
      <c r="Z53" s="34">
        <f t="shared" si="3"/>
        <v>26</v>
      </c>
      <c r="AA53" s="35">
        <f t="shared" si="4"/>
      </c>
      <c r="AB53" s="36">
        <f t="shared" si="5"/>
        <v>0.5416666666666666</v>
      </c>
      <c r="AC53" s="13">
        <f>IF(AND(B53&gt;"",Z53=MAX(Z$4:Z$97),Z53&gt;=$AC$2*0.75),"победитель","")</f>
      </c>
      <c r="AD53" s="43">
        <f>IF(B53&gt;"",Z53/MAX(Z$4:Z$97),"")</f>
        <v>0.6341463414634146</v>
      </c>
      <c r="AE53" s="44">
        <f>IF(B53&gt;"",RANK(Z53,Z$4:Z$100),"")</f>
        <v>50</v>
      </c>
      <c r="AF53" s="14"/>
    </row>
    <row r="54" spans="1:32" ht="15">
      <c r="A54" s="7">
        <v>51</v>
      </c>
      <c r="B54" s="27" t="s">
        <v>175</v>
      </c>
      <c r="C54" s="38" t="s">
        <v>176</v>
      </c>
      <c r="D54" s="39" t="s">
        <v>35</v>
      </c>
      <c r="E54" s="30" t="s">
        <v>177</v>
      </c>
      <c r="F54" s="45" t="s">
        <v>76</v>
      </c>
      <c r="G54" s="32">
        <v>1</v>
      </c>
      <c r="H54" s="32">
        <v>1</v>
      </c>
      <c r="I54" s="32">
        <v>1</v>
      </c>
      <c r="J54" s="32">
        <v>0</v>
      </c>
      <c r="K54" s="32">
        <v>0</v>
      </c>
      <c r="L54" s="32">
        <v>1</v>
      </c>
      <c r="M54" s="32">
        <v>1</v>
      </c>
      <c r="N54" s="32">
        <v>1</v>
      </c>
      <c r="O54" s="32">
        <v>0</v>
      </c>
      <c r="P54" s="32">
        <v>1</v>
      </c>
      <c r="Q54" s="32">
        <v>1</v>
      </c>
      <c r="R54" s="32">
        <v>1</v>
      </c>
      <c r="S54" s="32">
        <v>0</v>
      </c>
      <c r="T54" s="33">
        <v>2</v>
      </c>
      <c r="U54" s="33">
        <v>5</v>
      </c>
      <c r="V54" s="33">
        <v>4</v>
      </c>
      <c r="W54" s="33">
        <v>2</v>
      </c>
      <c r="X54" s="33">
        <v>0</v>
      </c>
      <c r="Y54" s="33">
        <v>3</v>
      </c>
      <c r="Z54" s="34">
        <f t="shared" si="3"/>
        <v>25</v>
      </c>
      <c r="AA54" s="35">
        <f t="shared" si="4"/>
      </c>
      <c r="AB54" s="36">
        <f t="shared" si="5"/>
        <v>0.5208333333333334</v>
      </c>
      <c r="AC54" s="13">
        <f>IF(AND(B54&gt;"",Z54=MAX(Z$4:Z$73),Z54&gt;=$AC$2*0.75),"победитель","")</f>
      </c>
      <c r="AD54" s="43">
        <f>IF(B54&gt;"",Z54/MAX(Z$4:Z$73),"")</f>
        <v>0.6097560975609756</v>
      </c>
      <c r="AE54" s="44">
        <f>IF(B54&gt;"",RANK(Z54,Z$4:Z$97),"")</f>
        <v>51</v>
      </c>
      <c r="AF54" s="14"/>
    </row>
    <row r="55" spans="1:32" ht="15">
      <c r="A55" s="7">
        <v>52</v>
      </c>
      <c r="B55" s="27" t="s">
        <v>178</v>
      </c>
      <c r="C55" s="66" t="s">
        <v>179</v>
      </c>
      <c r="D55" s="46" t="s">
        <v>29</v>
      </c>
      <c r="E55" s="30" t="s">
        <v>180</v>
      </c>
      <c r="F55" s="45" t="s">
        <v>37</v>
      </c>
      <c r="G55" s="32">
        <v>1</v>
      </c>
      <c r="H55" s="32">
        <v>1</v>
      </c>
      <c r="I55" s="32">
        <v>1</v>
      </c>
      <c r="J55" s="32">
        <v>1</v>
      </c>
      <c r="K55" s="32">
        <v>0</v>
      </c>
      <c r="L55" s="32">
        <v>1</v>
      </c>
      <c r="M55" s="32">
        <v>1</v>
      </c>
      <c r="N55" s="32">
        <v>0</v>
      </c>
      <c r="O55" s="32">
        <v>1</v>
      </c>
      <c r="P55" s="32">
        <v>1</v>
      </c>
      <c r="Q55" s="32">
        <v>1</v>
      </c>
      <c r="R55" s="32">
        <v>0</v>
      </c>
      <c r="S55" s="32">
        <v>0</v>
      </c>
      <c r="T55" s="33">
        <v>0</v>
      </c>
      <c r="U55" s="33">
        <v>2</v>
      </c>
      <c r="V55" s="33">
        <v>4</v>
      </c>
      <c r="W55" s="33">
        <v>6</v>
      </c>
      <c r="X55" s="33">
        <v>1</v>
      </c>
      <c r="Y55" s="33">
        <v>1</v>
      </c>
      <c r="Z55" s="34">
        <f t="shared" si="3"/>
        <v>23</v>
      </c>
      <c r="AA55" s="35">
        <f t="shared" si="4"/>
      </c>
      <c r="AB55" s="36">
        <f t="shared" si="5"/>
        <v>0.4791666666666667</v>
      </c>
      <c r="AC55" s="13"/>
      <c r="AD55" s="43">
        <f>IF(B55&gt;"",Z55/MAX(Z$4:Z$103),"")</f>
        <v>0.5609756097560976</v>
      </c>
      <c r="AE55" s="44">
        <f>IF(B55&gt;"",RANK(Z55,Z$4:Z$100),"")</f>
        <v>52</v>
      </c>
      <c r="AF55" s="13"/>
    </row>
    <row r="56" spans="1:32" ht="15">
      <c r="A56" s="7">
        <v>53</v>
      </c>
      <c r="B56" s="27" t="s">
        <v>181</v>
      </c>
      <c r="C56" s="41" t="s">
        <v>182</v>
      </c>
      <c r="D56" s="46">
        <v>41</v>
      </c>
      <c r="E56" s="48" t="s">
        <v>183</v>
      </c>
      <c r="F56" s="45" t="s">
        <v>37</v>
      </c>
      <c r="G56" s="32">
        <v>0</v>
      </c>
      <c r="H56" s="32">
        <v>0</v>
      </c>
      <c r="I56" s="32">
        <v>1</v>
      </c>
      <c r="J56" s="32">
        <v>0</v>
      </c>
      <c r="K56" s="32">
        <v>0</v>
      </c>
      <c r="L56" s="32">
        <v>1</v>
      </c>
      <c r="M56" s="32">
        <v>1</v>
      </c>
      <c r="N56" s="32">
        <v>1</v>
      </c>
      <c r="O56" s="32">
        <v>1</v>
      </c>
      <c r="P56" s="32">
        <v>1</v>
      </c>
      <c r="Q56" s="32">
        <v>0</v>
      </c>
      <c r="R56" s="32">
        <v>2</v>
      </c>
      <c r="S56" s="32">
        <v>0</v>
      </c>
      <c r="T56" s="33">
        <v>1</v>
      </c>
      <c r="U56" s="33">
        <v>3</v>
      </c>
      <c r="V56" s="33">
        <v>5</v>
      </c>
      <c r="W56" s="33">
        <v>6</v>
      </c>
      <c r="X56" s="33">
        <v>0</v>
      </c>
      <c r="Y56" s="33">
        <v>0</v>
      </c>
      <c r="Z56" s="34">
        <f t="shared" si="3"/>
        <v>23</v>
      </c>
      <c r="AA56" s="35">
        <f t="shared" si="4"/>
      </c>
      <c r="AB56" s="36">
        <f t="shared" si="5"/>
        <v>0.4791666666666667</v>
      </c>
      <c r="AC56" s="13"/>
      <c r="AD56" s="43">
        <f>IF(B56&gt;"",Z56/MAX(Z$4:Z$103),"")</f>
        <v>0.5609756097560976</v>
      </c>
      <c r="AE56" s="44">
        <f>IF(B56&gt;"",RANK(Z56,Z$4:Z$101),"")</f>
        <v>52</v>
      </c>
      <c r="AF56" s="13"/>
    </row>
    <row r="57" spans="1:32" ht="15">
      <c r="A57" s="7">
        <v>54</v>
      </c>
      <c r="B57" s="27" t="s">
        <v>184</v>
      </c>
      <c r="C57" s="57" t="s">
        <v>185</v>
      </c>
      <c r="D57" s="64">
        <v>4</v>
      </c>
      <c r="E57" s="40" t="s">
        <v>186</v>
      </c>
      <c r="F57" s="42" t="s">
        <v>95</v>
      </c>
      <c r="G57" s="32">
        <v>1</v>
      </c>
      <c r="H57" s="32">
        <v>0</v>
      </c>
      <c r="I57" s="32">
        <v>1</v>
      </c>
      <c r="J57" s="32">
        <v>0</v>
      </c>
      <c r="K57" s="32">
        <v>1</v>
      </c>
      <c r="L57" s="32">
        <v>1</v>
      </c>
      <c r="M57" s="32">
        <v>1</v>
      </c>
      <c r="N57" s="32">
        <v>0</v>
      </c>
      <c r="O57" s="32">
        <v>0</v>
      </c>
      <c r="P57" s="32">
        <v>1</v>
      </c>
      <c r="Q57" s="32">
        <v>1</v>
      </c>
      <c r="R57" s="32">
        <v>1</v>
      </c>
      <c r="S57" s="32">
        <v>0</v>
      </c>
      <c r="T57" s="33">
        <v>0</v>
      </c>
      <c r="U57" s="33">
        <v>2</v>
      </c>
      <c r="V57" s="33">
        <v>4</v>
      </c>
      <c r="W57" s="33">
        <v>6</v>
      </c>
      <c r="X57" s="33">
        <v>0</v>
      </c>
      <c r="Y57" s="33">
        <v>1</v>
      </c>
      <c r="Z57" s="34">
        <f t="shared" si="3"/>
        <v>21</v>
      </c>
      <c r="AA57" s="35">
        <f t="shared" si="4"/>
      </c>
      <c r="AB57" s="36">
        <f t="shared" si="5"/>
        <v>0.4375</v>
      </c>
      <c r="AC57" s="13">
        <f>IF(AND(B57&gt;"",Z57=MAX(Z$4:Z$97),Z57&gt;=$AC$2*0.75),"победитель","")</f>
      </c>
      <c r="AD57" s="43">
        <f>IF(B57&gt;"",Z57/MAX(Z$4:Z$97),"")</f>
        <v>0.5121951219512195</v>
      </c>
      <c r="AE57" s="44">
        <f>IF(B57&gt;"",RANK(Z57,Z$4:Z$103),"")</f>
        <v>54</v>
      </c>
      <c r="AF57" s="14"/>
    </row>
    <row r="58" spans="1:32" ht="15">
      <c r="A58" s="7">
        <v>55</v>
      </c>
      <c r="B58" s="27" t="s">
        <v>187</v>
      </c>
      <c r="C58" s="41" t="s">
        <v>188</v>
      </c>
      <c r="D58" s="46">
        <v>41</v>
      </c>
      <c r="E58" s="48" t="s">
        <v>189</v>
      </c>
      <c r="F58" s="45" t="s">
        <v>37</v>
      </c>
      <c r="G58" s="32">
        <v>1</v>
      </c>
      <c r="H58" s="32">
        <v>0</v>
      </c>
      <c r="I58" s="32">
        <v>1</v>
      </c>
      <c r="J58" s="32">
        <v>0</v>
      </c>
      <c r="K58" s="32">
        <v>0</v>
      </c>
      <c r="L58" s="32">
        <v>1</v>
      </c>
      <c r="M58" s="32">
        <v>0</v>
      </c>
      <c r="N58" s="32">
        <v>0</v>
      </c>
      <c r="O58" s="32">
        <v>1</v>
      </c>
      <c r="P58" s="32">
        <v>1</v>
      </c>
      <c r="Q58" s="32">
        <v>2</v>
      </c>
      <c r="R58" s="32">
        <v>1</v>
      </c>
      <c r="S58" s="32">
        <v>0</v>
      </c>
      <c r="T58" s="33">
        <v>0</v>
      </c>
      <c r="U58" s="33">
        <v>2</v>
      </c>
      <c r="V58" s="33">
        <v>3</v>
      </c>
      <c r="W58" s="33">
        <v>6</v>
      </c>
      <c r="X58" s="33">
        <v>0</v>
      </c>
      <c r="Y58" s="33">
        <v>1</v>
      </c>
      <c r="Z58" s="34">
        <f t="shared" si="3"/>
        <v>20</v>
      </c>
      <c r="AA58" s="35">
        <f t="shared" si="4"/>
      </c>
      <c r="AB58" s="36">
        <f t="shared" si="5"/>
        <v>0.4166666666666667</v>
      </c>
      <c r="AC58" s="13">
        <f>IF(AND(B58&gt;"",Z58=MAX(Z$4:Z$103),Z58&gt;=$AC$2*0.75),"победитель","")</f>
      </c>
      <c r="AD58" s="43">
        <f>IF(B58&gt;"",Z58/MAX(Z$4:Z$103),"")</f>
        <v>0.4878048780487805</v>
      </c>
      <c r="AE58" s="44">
        <f>IF(B58&gt;"",RANK(Z58,Z$4:Z$103),"")</f>
        <v>55</v>
      </c>
      <c r="AF58" s="14"/>
    </row>
    <row r="59" spans="1:32" ht="15.75">
      <c r="A59" s="67"/>
      <c r="B59" s="68"/>
      <c r="C59" s="69"/>
      <c r="D59" s="70"/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/>
      <c r="U59" s="74"/>
      <c r="V59" s="74"/>
      <c r="W59" s="74"/>
      <c r="X59" s="74"/>
      <c r="Y59" s="74"/>
      <c r="Z59" s="75"/>
      <c r="AA59" s="76">
        <f t="shared" si="4"/>
      </c>
      <c r="AB59" s="12">
        <f t="shared" si="5"/>
      </c>
      <c r="AC59" s="13">
        <f>IF(AND(B59&gt;"",Z59=MAX(Z$4:Z$103),Z59&gt;=$AC$2*0.75),"победитель","")</f>
      </c>
      <c r="AD59" s="14">
        <f>IF(B59&gt;"",Z59/MAX(Z$4:Z$103),"")</f>
      </c>
      <c r="AE59" s="15">
        <f>IF(B59&gt;"",RANK(Z59,Z$4:Z$103),"")</f>
      </c>
      <c r="AF59" s="14"/>
    </row>
    <row r="60" spans="1:32" ht="15.75">
      <c r="A60" s="67"/>
      <c r="B60" s="68"/>
      <c r="C60" s="69" t="s">
        <v>190</v>
      </c>
      <c r="D60" s="70"/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4"/>
      <c r="U60" s="74"/>
      <c r="V60" s="74"/>
      <c r="W60" s="74"/>
      <c r="X60" s="74"/>
      <c r="Y60" s="74"/>
      <c r="Z60" s="75"/>
      <c r="AA60" s="76"/>
      <c r="AB60" s="12"/>
      <c r="AC60" s="13"/>
      <c r="AD60" s="14"/>
      <c r="AE60" s="15"/>
      <c r="AF60" s="14"/>
    </row>
    <row r="61" spans="1:41" ht="15.75">
      <c r="A61" s="67"/>
      <c r="B61" s="68"/>
      <c r="C61" s="132" t="s">
        <v>191</v>
      </c>
      <c r="D61" s="132"/>
      <c r="E61" s="132"/>
      <c r="F61" s="132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4"/>
      <c r="U61" s="74"/>
      <c r="V61" s="74"/>
      <c r="W61" s="74"/>
      <c r="X61" s="74"/>
      <c r="Y61" s="74"/>
      <c r="Z61" s="75"/>
      <c r="AA61" s="76">
        <f>IF(B61&gt;"",IF(AC61&gt;"",AC61,(IF(AF61&gt;"",AF61,""))),"")</f>
      </c>
      <c r="AB61" s="12">
        <f aca="true" t="shared" si="6" ref="AB61:AB74">IF(B61&gt;"",Z61/$AC$2,"")</f>
      </c>
      <c r="AC61" s="13">
        <f>IF(AND(B61&gt;"",Z61=MAX(Z$4:Z$100),Z61&gt;=$AC$2*0.75),"победитель","")</f>
      </c>
      <c r="AD61" s="14">
        <f>IF(B61&gt;"",Z61/MAX(Z$4:Z$100),"")</f>
      </c>
      <c r="AE61" s="15">
        <f>IF(B61&gt;"",RANK(Z61,Z$4:Z$100),"")</f>
      </c>
      <c r="AF61" s="14"/>
      <c r="AN61" s="16"/>
      <c r="AO61" s="16"/>
    </row>
    <row r="62" spans="1:41" ht="15.75">
      <c r="A62" s="67"/>
      <c r="B62" s="68"/>
      <c r="C62" s="132" t="s">
        <v>192</v>
      </c>
      <c r="D62" s="132"/>
      <c r="E62" s="132"/>
      <c r="F62" s="132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4"/>
      <c r="U62" s="74"/>
      <c r="V62" s="74"/>
      <c r="W62" s="74"/>
      <c r="X62" s="74"/>
      <c r="Y62" s="74"/>
      <c r="Z62" s="75"/>
      <c r="AA62" s="76">
        <f>IF(B62&gt;"",IF(AC62&gt;"",AC62,(IF(AF62&gt;"",AF62,""))),"")</f>
      </c>
      <c r="AB62" s="12">
        <f t="shared" si="6"/>
      </c>
      <c r="AC62" s="13">
        <f>IF(AND(B62&gt;"",Z62=MAX(Z$4:Z$100),Z62&gt;=$AC$2*0.75),"победитель","")</f>
      </c>
      <c r="AD62" s="14">
        <f>IF(B62&gt;"",Z62/MAX(Z$4:Z$100),"")</f>
      </c>
      <c r="AE62" s="15">
        <f>IF(B62&gt;"",RANK(Z62,Z$4:Z$100),"")</f>
      </c>
      <c r="AF62" s="14"/>
      <c r="AN62" s="16"/>
      <c r="AO62" s="16"/>
    </row>
    <row r="63" spans="1:41" ht="15" customHeight="1">
      <c r="A63" s="67"/>
      <c r="B63" s="68"/>
      <c r="C63" s="133" t="s">
        <v>193</v>
      </c>
      <c r="D63" s="133"/>
      <c r="E63" s="133"/>
      <c r="F63" s="13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/>
      <c r="U63" s="74"/>
      <c r="V63" s="74"/>
      <c r="W63" s="74"/>
      <c r="X63" s="74"/>
      <c r="Y63" s="74"/>
      <c r="Z63" s="75"/>
      <c r="AA63" s="76">
        <f>IF(B63&gt;"",IF(AC63&gt;"",AC63,(IF(AF63&gt;"",AF63,""))),"")</f>
      </c>
      <c r="AB63" s="12">
        <f t="shared" si="6"/>
      </c>
      <c r="AC63" s="13"/>
      <c r="AD63" s="14">
        <f>IF(B63&gt;"",Z63/MAX(Z$4:Z$101),"")</f>
      </c>
      <c r="AE63" s="15">
        <f>IF(B63&gt;"",RANK(Z63,Z$4:Z$101),"")</f>
      </c>
      <c r="AF63" s="14"/>
      <c r="AN63" s="16"/>
      <c r="AO63" s="16"/>
    </row>
    <row r="64" spans="1:41" ht="17.25" customHeight="1">
      <c r="A64" s="67"/>
      <c r="B64" s="68"/>
      <c r="C64" s="134" t="s">
        <v>194</v>
      </c>
      <c r="D64" s="134"/>
      <c r="E64" s="134"/>
      <c r="F64" s="134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74"/>
      <c r="V64" s="74"/>
      <c r="W64" s="74"/>
      <c r="X64" s="74"/>
      <c r="Y64" s="74"/>
      <c r="Z64" s="75"/>
      <c r="AA64" s="76">
        <f>IF(B64&gt;"",IF(AC66&gt;"",AC66,(IF(AF64&gt;"",AF64,""))),"")</f>
      </c>
      <c r="AB64" s="12">
        <f t="shared" si="6"/>
      </c>
      <c r="AC64" s="7"/>
      <c r="AD64" s="14">
        <f>IF(B64&gt;"",Z64/MAX(Z$4:Z$101),"")</f>
      </c>
      <c r="AE64" s="15">
        <f>IF(B64&gt;"",RANK(Z64,Z$4:Z$101),"")</f>
      </c>
      <c r="AF64" s="14"/>
      <c r="AN64" s="16"/>
      <c r="AO64" s="16"/>
    </row>
    <row r="65" spans="1:41" ht="17.25" customHeight="1">
      <c r="A65" s="67"/>
      <c r="B65" s="68"/>
      <c r="C65" s="134" t="s">
        <v>195</v>
      </c>
      <c r="D65" s="134"/>
      <c r="E65" s="134"/>
      <c r="F65" s="134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  <c r="U65" s="74"/>
      <c r="V65" s="74"/>
      <c r="W65" s="74"/>
      <c r="X65" s="74"/>
      <c r="Y65" s="74"/>
      <c r="Z65" s="75"/>
      <c r="AA65" s="76">
        <f>IF(B65&gt;"",IF(AC67&gt;"",AC67,(IF(AF65&gt;"",AF65,""))),"")</f>
      </c>
      <c r="AB65" s="12">
        <f t="shared" si="6"/>
      </c>
      <c r="AC65" s="13"/>
      <c r="AD65" s="14">
        <f>IF(B65&gt;"",Z65/MAX(Z$4:Z$101),"")</f>
      </c>
      <c r="AE65" s="15">
        <f>IF(B65&gt;"",RANK(Z65,Z$4:Z$101),"")</f>
      </c>
      <c r="AF65" s="14"/>
      <c r="AN65" s="16"/>
      <c r="AO65" s="16"/>
    </row>
    <row r="66" spans="1:32" ht="15.75" customHeight="1">
      <c r="A66" s="67"/>
      <c r="B66" s="68"/>
      <c r="C66" s="134" t="s">
        <v>196</v>
      </c>
      <c r="D66" s="134"/>
      <c r="E66" s="134"/>
      <c r="F66" s="134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  <c r="U66" s="74"/>
      <c r="V66" s="74"/>
      <c r="W66" s="74"/>
      <c r="X66" s="74"/>
      <c r="Y66" s="74"/>
      <c r="Z66" s="75"/>
      <c r="AA66" s="76">
        <f>IF(B66&gt;"",IF(AC68&gt;"",AC68,(IF(AF66&gt;"",AF66,""))),"")</f>
      </c>
      <c r="AB66" s="12">
        <f t="shared" si="6"/>
      </c>
      <c r="AC66" s="13"/>
      <c r="AD66" s="14">
        <f>IF(B66&gt;"",Z66/MAX(Z$4:Z$101),"")</f>
      </c>
      <c r="AE66" s="15">
        <f>IF(B66&gt;"",RANK(Z66,Z$4:Z$101),"")</f>
      </c>
      <c r="AF66" s="14"/>
    </row>
    <row r="67" spans="1:32" ht="17.25" customHeight="1">
      <c r="A67" s="67"/>
      <c r="B67" s="68"/>
      <c r="C67" s="134" t="s">
        <v>197</v>
      </c>
      <c r="D67" s="134"/>
      <c r="E67" s="134"/>
      <c r="F67" s="134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/>
      <c r="U67" s="74"/>
      <c r="V67" s="74"/>
      <c r="W67" s="74"/>
      <c r="X67" s="74"/>
      <c r="Y67" s="74"/>
      <c r="Z67" s="75"/>
      <c r="AA67" s="76"/>
      <c r="AB67" s="12">
        <f t="shared" si="6"/>
      </c>
      <c r="AC67" s="13"/>
      <c r="AD67" s="14">
        <f>IF(B67&gt;"",Z67/MAX(Z$4:Z$101),"")</f>
      </c>
      <c r="AE67" s="15">
        <f>IF(B67&gt;"",RANK(Z67,Z$4:Z$101),"")</f>
      </c>
      <c r="AF67" s="14"/>
    </row>
    <row r="68" spans="1:32" ht="15.75">
      <c r="A68" s="67"/>
      <c r="B68" s="68"/>
      <c r="C68" s="132" t="s">
        <v>198</v>
      </c>
      <c r="D68" s="132"/>
      <c r="E68" s="132"/>
      <c r="F68" s="132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4"/>
      <c r="U68" s="74"/>
      <c r="V68" s="74"/>
      <c r="W68" s="74"/>
      <c r="X68" s="74"/>
      <c r="Y68" s="74"/>
      <c r="Z68" s="75"/>
      <c r="AA68" s="76">
        <f aca="true" t="shared" si="7" ref="AA68:AA74">IF(B68&gt;"",IF(AC68&gt;"",AC68,(IF(AF68&gt;"",AF68,""))),"")</f>
      </c>
      <c r="AB68" s="12">
        <f t="shared" si="6"/>
      </c>
      <c r="AC68" s="13">
        <f aca="true" t="shared" si="8" ref="AC68:AC73">IF(AND(B68&gt;"",Z68=MAX(Z$4:Z$73),Z68&gt;=$AC$2*0.75),"победитель","")</f>
      </c>
      <c r="AD68" s="14">
        <f aca="true" t="shared" si="9" ref="AD68:AD73">IF(B68&gt;"",Z68/MAX(Z$4:Z$73),"")</f>
      </c>
      <c r="AE68" s="15">
        <f aca="true" t="shared" si="10" ref="AE68:AE73">IF(B68&gt;"",RANK(Z68,Z$4:Z$73),"")</f>
      </c>
      <c r="AF68" s="14"/>
    </row>
    <row r="69" spans="1:32" ht="15.75">
      <c r="A69" s="67"/>
      <c r="B69" s="68"/>
      <c r="C69" s="132" t="s">
        <v>199</v>
      </c>
      <c r="D69" s="132"/>
      <c r="E69" s="132"/>
      <c r="F69" s="132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4"/>
      <c r="U69" s="74"/>
      <c r="V69" s="74"/>
      <c r="W69" s="74"/>
      <c r="X69" s="74"/>
      <c r="Y69" s="74"/>
      <c r="Z69" s="75"/>
      <c r="AA69" s="76">
        <f t="shared" si="7"/>
      </c>
      <c r="AB69" s="12">
        <f t="shared" si="6"/>
      </c>
      <c r="AC69" s="13">
        <f t="shared" si="8"/>
      </c>
      <c r="AD69" s="14">
        <f t="shared" si="9"/>
      </c>
      <c r="AE69" s="15">
        <f t="shared" si="10"/>
      </c>
      <c r="AF69" s="14"/>
    </row>
    <row r="70" spans="1:43" ht="15.75">
      <c r="A70" s="67"/>
      <c r="B70" s="68"/>
      <c r="C70" s="132" t="s">
        <v>200</v>
      </c>
      <c r="D70" s="132"/>
      <c r="E70" s="132"/>
      <c r="F70" s="132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4"/>
      <c r="U70" s="74"/>
      <c r="V70" s="74"/>
      <c r="W70" s="74"/>
      <c r="X70" s="74"/>
      <c r="Y70" s="74"/>
      <c r="Z70" s="75"/>
      <c r="AA70" s="76">
        <f t="shared" si="7"/>
      </c>
      <c r="AB70" s="12">
        <f t="shared" si="6"/>
      </c>
      <c r="AC70" s="13">
        <f t="shared" si="8"/>
      </c>
      <c r="AD70" s="14">
        <f t="shared" si="9"/>
      </c>
      <c r="AE70" s="15">
        <f t="shared" si="10"/>
      </c>
      <c r="AF70" s="14"/>
      <c r="AP70" s="16"/>
      <c r="AQ70" s="16"/>
    </row>
    <row r="71" spans="1:43" ht="15.75">
      <c r="A71" s="67"/>
      <c r="B71" s="68"/>
      <c r="C71" s="132" t="s">
        <v>201</v>
      </c>
      <c r="D71" s="132"/>
      <c r="E71" s="132"/>
      <c r="F71" s="132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4"/>
      <c r="U71" s="74"/>
      <c r="V71" s="74"/>
      <c r="W71" s="74"/>
      <c r="X71" s="74"/>
      <c r="Y71" s="74"/>
      <c r="Z71" s="75"/>
      <c r="AA71" s="76">
        <f t="shared" si="7"/>
      </c>
      <c r="AB71" s="12">
        <f t="shared" si="6"/>
      </c>
      <c r="AC71" s="13">
        <f t="shared" si="8"/>
      </c>
      <c r="AD71" s="14">
        <f t="shared" si="9"/>
      </c>
      <c r="AE71" s="15">
        <f t="shared" si="10"/>
      </c>
      <c r="AF71" s="14"/>
      <c r="AP71" s="16"/>
      <c r="AQ71" s="16"/>
    </row>
    <row r="72" spans="1:43" ht="15.75">
      <c r="A72" s="67"/>
      <c r="B72" s="68"/>
      <c r="C72" s="132" t="s">
        <v>202</v>
      </c>
      <c r="D72" s="132"/>
      <c r="E72" s="132"/>
      <c r="F72" s="132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4"/>
      <c r="U72" s="74"/>
      <c r="V72" s="74"/>
      <c r="W72" s="74"/>
      <c r="X72" s="74"/>
      <c r="Y72" s="74"/>
      <c r="Z72" s="75"/>
      <c r="AA72" s="76">
        <f t="shared" si="7"/>
      </c>
      <c r="AB72" s="12">
        <f t="shared" si="6"/>
      </c>
      <c r="AC72" s="13">
        <f t="shared" si="8"/>
      </c>
      <c r="AD72" s="14">
        <f t="shared" si="9"/>
      </c>
      <c r="AE72" s="15">
        <f t="shared" si="10"/>
      </c>
      <c r="AF72" s="14"/>
      <c r="AP72" s="16"/>
      <c r="AQ72" s="16"/>
    </row>
    <row r="73" spans="1:43" ht="15.75">
      <c r="A73" s="67"/>
      <c r="B73" s="68"/>
      <c r="C73" s="132" t="s">
        <v>203</v>
      </c>
      <c r="D73" s="132"/>
      <c r="E73" s="132"/>
      <c r="F73" s="132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4"/>
      <c r="U73" s="74"/>
      <c r="V73" s="74"/>
      <c r="W73" s="74"/>
      <c r="X73" s="74"/>
      <c r="Y73" s="74"/>
      <c r="Z73" s="75"/>
      <c r="AA73" s="76">
        <f t="shared" si="7"/>
      </c>
      <c r="AB73" s="12">
        <f t="shared" si="6"/>
      </c>
      <c r="AC73" s="13">
        <f t="shared" si="8"/>
      </c>
      <c r="AD73" s="14">
        <f t="shared" si="9"/>
      </c>
      <c r="AE73" s="15">
        <f t="shared" si="10"/>
      </c>
      <c r="AF73" s="14"/>
      <c r="AP73" s="16"/>
      <c r="AQ73" s="16"/>
    </row>
    <row r="74" spans="1:43" ht="18.75" customHeight="1">
      <c r="A74" s="67"/>
      <c r="B74" s="77"/>
      <c r="C74" s="78"/>
      <c r="D74" s="79"/>
      <c r="E74" s="79"/>
      <c r="F74" s="80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2"/>
      <c r="U74" s="82"/>
      <c r="V74" s="82"/>
      <c r="W74" s="82"/>
      <c r="X74" s="82"/>
      <c r="Y74" s="82"/>
      <c r="Z74" s="83"/>
      <c r="AA74" s="76">
        <f t="shared" si="7"/>
      </c>
      <c r="AB74" s="12">
        <f t="shared" si="6"/>
      </c>
      <c r="AC74" s="13">
        <f>IF(AND(B74&gt;"",Z74=MAX(Z$4:Z$102),Z74&gt;=$AC$2*0.75),"победитель","")</f>
      </c>
      <c r="AD74" s="14">
        <f>IF(B74&gt;"",Z74/MAX(Z$4:Z$102),"")</f>
      </c>
      <c r="AE74" s="15">
        <f>IF(B74&gt;"",RANK(Z74,Z$4:Z$102),"")</f>
      </c>
      <c r="AF74" s="14"/>
      <c r="AP74" s="16"/>
      <c r="AQ74" s="16"/>
    </row>
    <row r="75" spans="1:32" ht="20.25" customHeight="1">
      <c r="A75" s="67"/>
      <c r="B75" s="77"/>
      <c r="C75" s="78"/>
      <c r="D75" s="79"/>
      <c r="E75" s="79"/>
      <c r="F75" s="84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  <c r="U75" s="82"/>
      <c r="V75" s="82"/>
      <c r="W75" s="82"/>
      <c r="X75" s="82"/>
      <c r="Y75" s="82"/>
      <c r="Z75" s="83"/>
      <c r="AA75" s="76"/>
      <c r="AB75" s="12"/>
      <c r="AC75" s="13"/>
      <c r="AD75" s="14">
        <f>IF(B75&gt;"",Z75/MAX(Z$4:Z$103),"")</f>
      </c>
      <c r="AE75" s="15">
        <f>IF(B75&gt;"",RANK(Z75,Z$4:Z$103),"")</f>
      </c>
      <c r="AF75" s="14"/>
    </row>
    <row r="76" spans="1:32" ht="15">
      <c r="A76" s="67"/>
      <c r="B76" s="77"/>
      <c r="C76" s="78"/>
      <c r="D76" s="79"/>
      <c r="E76" s="79"/>
      <c r="F76" s="84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U76" s="82"/>
      <c r="V76" s="82"/>
      <c r="W76" s="82"/>
      <c r="X76" s="82"/>
      <c r="Y76" s="82"/>
      <c r="Z76" s="83"/>
      <c r="AA76" s="76"/>
      <c r="AB76" s="12"/>
      <c r="AC76" s="13"/>
      <c r="AD76" s="14">
        <f>IF(B76&gt;"",Z76/MAX(Z$4:Z$103),"")</f>
      </c>
      <c r="AE76" s="15">
        <f>IF(B76&gt;"",RANK(Z76,Z$4:Z$103),"")</f>
      </c>
      <c r="AF76" s="14"/>
    </row>
    <row r="77" spans="1:32" ht="15">
      <c r="A77" s="67"/>
      <c r="B77" s="77"/>
      <c r="C77" s="78"/>
      <c r="D77" s="79"/>
      <c r="E77" s="79"/>
      <c r="F77" s="84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U77" s="82"/>
      <c r="V77" s="82"/>
      <c r="W77" s="82"/>
      <c r="X77" s="82"/>
      <c r="Y77" s="82"/>
      <c r="Z77" s="83"/>
      <c r="AA77" s="76"/>
      <c r="AB77" s="12"/>
      <c r="AC77" s="13"/>
      <c r="AD77" s="14">
        <f>IF(B77&gt;"",Z77/MAX(Z$4:Z$103),"")</f>
      </c>
      <c r="AE77" s="15">
        <f>IF(B77&gt;"",RANK(Z77,Z$4:Z$103),"")</f>
      </c>
      <c r="AF77" s="14"/>
    </row>
    <row r="78" spans="1:32" ht="15">
      <c r="A78" s="67"/>
      <c r="B78" s="77"/>
      <c r="C78" s="78"/>
      <c r="D78" s="79"/>
      <c r="E78" s="79"/>
      <c r="F78" s="84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U78" s="82"/>
      <c r="V78" s="82"/>
      <c r="W78" s="82"/>
      <c r="X78" s="82"/>
      <c r="Y78" s="82"/>
      <c r="Z78" s="83"/>
      <c r="AA78" s="76"/>
      <c r="AB78" s="12"/>
      <c r="AC78" s="13"/>
      <c r="AD78" s="14">
        <f>IF(B78&gt;"",Z78/MAX(Z$4:Z$103),"")</f>
      </c>
      <c r="AE78" s="15">
        <f>IF(B78&gt;"",RANK(Z78,Z$4:Z$103),"")</f>
      </c>
      <c r="AF78" s="14"/>
    </row>
    <row r="79" spans="1:32" ht="15">
      <c r="A79" s="67"/>
      <c r="B79" s="77"/>
      <c r="C79" s="78"/>
      <c r="D79" s="79"/>
      <c r="E79" s="79"/>
      <c r="F79" s="84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2"/>
      <c r="V79" s="82"/>
      <c r="W79" s="82"/>
      <c r="X79" s="82"/>
      <c r="Y79" s="82"/>
      <c r="Z79" s="83"/>
      <c r="AA79" s="76">
        <f aca="true" t="shared" si="11" ref="AA79:AA91">IF(B79&gt;"",IF(AC79&gt;"",AC79,(IF(AF79&gt;"",AF79,""))),"")</f>
      </c>
      <c r="AB79" s="12">
        <f aca="true" t="shared" si="12" ref="AB79:AB110">IF(B79&gt;"",Z79/$AC$2,"")</f>
      </c>
      <c r="AC79" s="13">
        <f>IF(AND(B79&gt;"",Z79=MAX(Z$4:Z$97),Z79&gt;=$AC$2*0.75),"победитель","")</f>
      </c>
      <c r="AD79" s="14">
        <f>IF(B79&gt;"",Z79/MAX(Z$4:Z$97),"")</f>
      </c>
      <c r="AE79" s="15">
        <f>IF(B79&gt;"",RANK(Z79,Z$4:Z$97),"")</f>
      </c>
      <c r="AF79" s="14"/>
    </row>
    <row r="80" spans="1:32" ht="15">
      <c r="A80" s="67"/>
      <c r="B80" s="77"/>
      <c r="C80" s="78"/>
      <c r="D80" s="79"/>
      <c r="E80" s="79"/>
      <c r="F80" s="84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2"/>
      <c r="V80" s="82"/>
      <c r="W80" s="82"/>
      <c r="X80" s="82"/>
      <c r="Y80" s="82"/>
      <c r="Z80" s="83"/>
      <c r="AA80" s="76">
        <f t="shared" si="11"/>
      </c>
      <c r="AB80" s="12">
        <f t="shared" si="12"/>
      </c>
      <c r="AC80" s="13">
        <f>IF(AND(B80&gt;"",Z80=MAX(Z$4:Z$97),Z80&gt;=$AC$2*0.75),"победитель","")</f>
      </c>
      <c r="AD80" s="14">
        <f>IF(B80&gt;"",Z80/MAX(Z$4:Z$97),"")</f>
      </c>
      <c r="AE80" s="15">
        <f>IF(B80&gt;"",RANK(Z80,Z$4:Z$97),"")</f>
      </c>
      <c r="AF80" s="14"/>
    </row>
    <row r="81" spans="1:32" ht="15">
      <c r="A81" s="67"/>
      <c r="B81" s="77"/>
      <c r="C81" s="78"/>
      <c r="D81" s="79"/>
      <c r="E81" s="79"/>
      <c r="F81" s="84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U81" s="82"/>
      <c r="V81" s="82"/>
      <c r="W81" s="82"/>
      <c r="X81" s="82"/>
      <c r="Y81" s="82"/>
      <c r="Z81" s="83"/>
      <c r="AA81" s="76">
        <f t="shared" si="11"/>
      </c>
      <c r="AB81" s="12">
        <f t="shared" si="12"/>
      </c>
      <c r="AC81" s="13">
        <f>IF(AND(B81&gt;"",Z81=MAX(Z$4:Z$97),Z81&gt;=$AC$2*0.75),"победитель","")</f>
      </c>
      <c r="AD81" s="14">
        <f>IF(B81&gt;"",Z81/MAX(Z$4:Z$97),"")</f>
      </c>
      <c r="AE81" s="15">
        <f>IF(B81&gt;"",RANK(Z81,Z$4:Z$97),"")</f>
      </c>
      <c r="AF81" s="14"/>
    </row>
    <row r="82" spans="1:32" ht="15">
      <c r="A82" s="67"/>
      <c r="B82" s="77"/>
      <c r="C82" s="78"/>
      <c r="D82" s="79"/>
      <c r="E82" s="79"/>
      <c r="F82" s="84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2"/>
      <c r="U82" s="82"/>
      <c r="V82" s="82"/>
      <c r="W82" s="82"/>
      <c r="X82" s="82"/>
      <c r="Y82" s="82"/>
      <c r="Z82" s="83"/>
      <c r="AA82" s="76">
        <f t="shared" si="11"/>
      </c>
      <c r="AB82" s="12">
        <f t="shared" si="12"/>
      </c>
      <c r="AC82" s="13">
        <f>IF(AND(B82&gt;"",Z82=MAX(Z$4:Z$97),Z82&gt;=$AC$2*0.75),"победитель","")</f>
      </c>
      <c r="AD82" s="14">
        <f>IF(B82&gt;"",Z82/MAX(Z$4:Z$97),"")</f>
      </c>
      <c r="AE82" s="15">
        <f>IF(B82&gt;"",RANK(Z82,Z$4:Z$97),"")</f>
      </c>
      <c r="AF82" s="14"/>
    </row>
    <row r="83" spans="1:32" ht="15">
      <c r="A83" s="67"/>
      <c r="B83" s="77"/>
      <c r="C83" s="78"/>
      <c r="D83" s="79"/>
      <c r="E83" s="79"/>
      <c r="F83" s="84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2"/>
      <c r="U83" s="82"/>
      <c r="V83" s="82"/>
      <c r="W83" s="82"/>
      <c r="X83" s="82"/>
      <c r="Y83" s="82"/>
      <c r="Z83" s="83"/>
      <c r="AA83" s="76">
        <f t="shared" si="11"/>
      </c>
      <c r="AB83" s="12">
        <f t="shared" si="12"/>
      </c>
      <c r="AC83" s="13">
        <f>IF(AND(B83&gt;"",Z83=MAX(Z$4:Z$97),Z83&gt;=$AC$2*0.75),"победитель","")</f>
      </c>
      <c r="AD83" s="14">
        <f>IF(B83&gt;"",Z83/MAX(Z$4:Z$97),"")</f>
      </c>
      <c r="AE83" s="15">
        <f>IF(B83&gt;"",RANK(Z83,Z$4:Z$97),"")</f>
      </c>
      <c r="AF83" s="14"/>
    </row>
    <row r="84" spans="1:32" ht="15">
      <c r="A84" s="67"/>
      <c r="B84" s="77"/>
      <c r="C84" s="85"/>
      <c r="D84" s="86"/>
      <c r="E84" s="87"/>
      <c r="F84" s="88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U84" s="82"/>
      <c r="V84" s="82"/>
      <c r="W84" s="82"/>
      <c r="X84" s="82"/>
      <c r="Y84" s="82"/>
      <c r="Z84" s="83"/>
      <c r="AA84" s="76">
        <f t="shared" si="11"/>
      </c>
      <c r="AB84" s="12">
        <f t="shared" si="12"/>
      </c>
      <c r="AC84" s="13">
        <f>IF(AND(B84&gt;"",Z84=MAX(Z$4:Z$103),Z84&gt;=$AC$2*0.75),"победитель","")</f>
      </c>
      <c r="AD84" s="14">
        <f>IF(B84&gt;"",Z84/MAX(Z$4:Z$103),"")</f>
      </c>
      <c r="AE84" s="15">
        <f>IF(B84&gt;"",RANK(Z84,Z$4:Z$103),"")</f>
      </c>
      <c r="AF84" s="14"/>
    </row>
    <row r="85" spans="1:32" ht="15">
      <c r="A85" s="67"/>
      <c r="B85" s="77"/>
      <c r="C85" s="85"/>
      <c r="D85" s="86"/>
      <c r="E85" s="87"/>
      <c r="F85" s="88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  <c r="U85" s="82"/>
      <c r="V85" s="82"/>
      <c r="W85" s="82"/>
      <c r="X85" s="82"/>
      <c r="Y85" s="82"/>
      <c r="Z85" s="83"/>
      <c r="AA85" s="76">
        <f t="shared" si="11"/>
      </c>
      <c r="AB85" s="12">
        <f t="shared" si="12"/>
      </c>
      <c r="AC85" s="13">
        <f>IF(AND(B85&gt;"",Z85=MAX(Z$4:Z$103),Z85&gt;=$AC$2*0.75),"победитель","")</f>
      </c>
      <c r="AD85" s="14">
        <f>IF(B85&gt;"",Z85/MAX(Z$4:Z$103),"")</f>
      </c>
      <c r="AE85" s="15">
        <f>IF(B85&gt;"",RANK(Z85,Z$4:Z$103),"")</f>
      </c>
      <c r="AF85" s="14"/>
    </row>
    <row r="86" spans="1:32" ht="15">
      <c r="A86" s="67"/>
      <c r="B86" s="89"/>
      <c r="C86" s="90"/>
      <c r="D86" s="79"/>
      <c r="E86" s="79"/>
      <c r="F86" s="84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  <c r="U86" s="82"/>
      <c r="V86" s="82"/>
      <c r="W86" s="82"/>
      <c r="X86" s="82"/>
      <c r="Y86" s="82"/>
      <c r="Z86" s="83"/>
      <c r="AA86" s="76">
        <f t="shared" si="11"/>
      </c>
      <c r="AB86" s="12">
        <f t="shared" si="12"/>
      </c>
      <c r="AC86" s="13">
        <f>IF(AND(B86&gt;"",Z86=MAX(Z$4:Z$100),Z86&gt;=$AC$2*0.75),"победитель","")</f>
      </c>
      <c r="AD86" s="14">
        <f>IF(B86&gt;"",Z86/MAX(Z$4:Z$100),"")</f>
      </c>
      <c r="AE86" s="15">
        <f>IF(B86&gt;"",RANK(Z86,Z$4:Z$100),"")</f>
      </c>
      <c r="AF86" s="14"/>
    </row>
    <row r="87" spans="1:32" ht="15">
      <c r="A87" s="67"/>
      <c r="B87" s="89"/>
      <c r="C87" s="90"/>
      <c r="D87" s="91"/>
      <c r="E87" s="91"/>
      <c r="F87" s="84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U87" s="82"/>
      <c r="V87" s="82"/>
      <c r="W87" s="82"/>
      <c r="X87" s="82"/>
      <c r="Y87" s="82"/>
      <c r="Z87" s="83"/>
      <c r="AA87" s="76">
        <f t="shared" si="11"/>
      </c>
      <c r="AB87" s="12">
        <f t="shared" si="12"/>
      </c>
      <c r="AC87" s="13">
        <f>IF(AND(B87&gt;"",Z87=MAX(Z$4:Z$100),Z87&gt;=$AC$2*0.75),"победитель","")</f>
      </c>
      <c r="AD87" s="14">
        <f>IF(B87&gt;"",Z87/MAX(Z$4:Z$100),"")</f>
      </c>
      <c r="AE87" s="15">
        <f>IF(B87&gt;"",RANK(Z87,Z$4:Z$100),"")</f>
      </c>
      <c r="AF87" s="14"/>
    </row>
    <row r="88" spans="1:32" ht="15">
      <c r="A88" s="67"/>
      <c r="B88" s="89"/>
      <c r="C88" s="90"/>
      <c r="D88" s="79"/>
      <c r="E88" s="91"/>
      <c r="F88" s="84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U88" s="82"/>
      <c r="V88" s="82"/>
      <c r="W88" s="82"/>
      <c r="X88" s="82"/>
      <c r="Y88" s="82"/>
      <c r="Z88" s="83"/>
      <c r="AA88" s="76">
        <f t="shared" si="11"/>
      </c>
      <c r="AB88" s="12">
        <f t="shared" si="12"/>
      </c>
      <c r="AC88" s="13">
        <f>IF(AND(B88&gt;"",Z88=MAX(Z$4:Z$100),Z88&gt;=$AC$2*0.75),"победитель","")</f>
      </c>
      <c r="AD88" s="14">
        <f>IF(B88&gt;"",Z88/MAX(Z$4:Z$100),"")</f>
      </c>
      <c r="AE88" s="15">
        <f>IF(B88&gt;"",RANK(Z88,Z$4:Z$100),"")</f>
      </c>
      <c r="AF88" s="14"/>
    </row>
    <row r="89" spans="1:32" ht="15">
      <c r="A89" s="67"/>
      <c r="B89" s="89"/>
      <c r="C89" s="90"/>
      <c r="D89" s="79"/>
      <c r="E89" s="91"/>
      <c r="F89" s="84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U89" s="82"/>
      <c r="V89" s="82"/>
      <c r="W89" s="82"/>
      <c r="X89" s="82"/>
      <c r="Y89" s="82"/>
      <c r="Z89" s="83"/>
      <c r="AA89" s="76">
        <f t="shared" si="11"/>
      </c>
      <c r="AB89" s="12">
        <f t="shared" si="12"/>
      </c>
      <c r="AC89" s="13">
        <f>IF(AND(B89&gt;"",Z89=MAX(Z$4:Z$100),Z89&gt;=$AC$2*0.75),"победитель","")</f>
      </c>
      <c r="AD89" s="14">
        <f>IF(B89&gt;"",Z89/MAX(Z$4:Z$100),"")</f>
      </c>
      <c r="AE89" s="15">
        <f>IF(B89&gt;"",RANK(Z89,Z$4:Z$100),"")</f>
      </c>
      <c r="AF89" s="14"/>
    </row>
    <row r="90" spans="1:32" ht="15">
      <c r="A90" s="67"/>
      <c r="B90" s="89"/>
      <c r="C90" s="90"/>
      <c r="D90" s="79"/>
      <c r="E90" s="91"/>
      <c r="F90" s="84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U90" s="82"/>
      <c r="V90" s="82"/>
      <c r="W90" s="82"/>
      <c r="X90" s="82"/>
      <c r="Y90" s="82"/>
      <c r="Z90" s="83"/>
      <c r="AA90" s="76">
        <f t="shared" si="11"/>
      </c>
      <c r="AB90" s="12">
        <f t="shared" si="12"/>
      </c>
      <c r="AC90" s="13">
        <f>IF(AND(B90&gt;"",Z90=MAX(Z$4:Z$100),Z90&gt;=$AC$2*0.75),"победитель","")</f>
      </c>
      <c r="AD90" s="14">
        <f>IF(B90&gt;"",Z90/MAX(Z$4:Z$100),"")</f>
      </c>
      <c r="AE90" s="15">
        <f>IF(B90&gt;"",RANK(Z90,Z$4:Z$100),"")</f>
      </c>
      <c r="AF90" s="14"/>
    </row>
    <row r="91" spans="1:32" ht="15">
      <c r="A91" s="67"/>
      <c r="B91" s="77"/>
      <c r="C91" s="92"/>
      <c r="D91" s="93"/>
      <c r="E91" s="93"/>
      <c r="F91" s="94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  <c r="U91" s="82"/>
      <c r="V91" s="82"/>
      <c r="W91" s="82"/>
      <c r="X91" s="82"/>
      <c r="Y91" s="82"/>
      <c r="Z91" s="83"/>
      <c r="AA91" s="76">
        <f t="shared" si="11"/>
      </c>
      <c r="AB91" s="12">
        <f t="shared" si="12"/>
      </c>
      <c r="AC91" s="13"/>
      <c r="AD91" s="14">
        <f>IF(B91&gt;"",Z91/MAX(Z$4:Z$101),"")</f>
      </c>
      <c r="AE91" s="15">
        <f>IF(B91&gt;"",RANK(Z91,Z$4:Z$101),"")</f>
      </c>
      <c r="AF91" s="14"/>
    </row>
    <row r="92" spans="1:32" ht="15">
      <c r="A92" s="67"/>
      <c r="B92" s="77"/>
      <c r="C92" s="92"/>
      <c r="D92" s="93"/>
      <c r="E92" s="93"/>
      <c r="F92" s="94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  <c r="U92" s="82"/>
      <c r="V92" s="82"/>
      <c r="W92" s="82"/>
      <c r="X92" s="82"/>
      <c r="Y92" s="82"/>
      <c r="Z92" s="83"/>
      <c r="AA92" s="76">
        <f>IF(B92&gt;"",IF(AC94&gt;"",AC94,(IF(AF92&gt;"",AF92,""))),"")</f>
      </c>
      <c r="AB92" s="12">
        <f t="shared" si="12"/>
      </c>
      <c r="AC92" s="13"/>
      <c r="AD92" s="14">
        <f>IF(B92&gt;"",Z92/MAX(Z$4:Z$101),"")</f>
      </c>
      <c r="AE92" s="15">
        <f>IF(B92&gt;"",RANK(Z92,Z$4:Z$101),"")</f>
      </c>
      <c r="AF92" s="14"/>
    </row>
    <row r="93" spans="1:32" ht="15">
      <c r="A93" s="67"/>
      <c r="B93" s="77"/>
      <c r="C93" s="92"/>
      <c r="D93" s="93"/>
      <c r="E93" s="93"/>
      <c r="F93" s="94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  <c r="U93" s="82"/>
      <c r="V93" s="82"/>
      <c r="W93" s="82"/>
      <c r="X93" s="82"/>
      <c r="Y93" s="82"/>
      <c r="Z93" s="83"/>
      <c r="AA93" s="76">
        <f>IF(B93&gt;"",IF(AC95&gt;"",AC95,(IF(AF93&gt;"",AF93,""))),"")</f>
      </c>
      <c r="AB93" s="12">
        <f t="shared" si="12"/>
      </c>
      <c r="AC93" s="13"/>
      <c r="AD93" s="14">
        <f>IF(B93&gt;"",Z93/MAX(Z$4:Z$101),"")</f>
      </c>
      <c r="AE93" s="15">
        <f>IF(B93&gt;"",RANK(Z93,Z$4:Z$101),"")</f>
      </c>
      <c r="AF93" s="14"/>
    </row>
    <row r="94" spans="1:32" ht="15">
      <c r="A94" s="67"/>
      <c r="B94" s="77"/>
      <c r="C94" s="78"/>
      <c r="D94" s="86"/>
      <c r="E94" s="79"/>
      <c r="F94" s="80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U94" s="82"/>
      <c r="V94" s="82"/>
      <c r="W94" s="82"/>
      <c r="X94" s="82"/>
      <c r="Y94" s="82"/>
      <c r="Z94" s="83"/>
      <c r="AA94" s="76">
        <f aca="true" t="shared" si="13" ref="AA94:AA120">IF(B94&gt;"",IF(AC94&gt;"",AC94,(IF(AF94&gt;"",AF94,""))),"")</f>
      </c>
      <c r="AB94" s="12">
        <f t="shared" si="12"/>
      </c>
      <c r="AC94" s="13">
        <f>IF(AND(B94&gt;"",Z94=MAX(Z$4:Z$73),Z94&gt;=$AC$2*0.75),"победитель","")</f>
      </c>
      <c r="AD94" s="14">
        <f>IF(B94&gt;"",Z94/MAX(Z$4:Z$73),"")</f>
      </c>
      <c r="AE94" s="15">
        <f>IF(B94&gt;"",RANK(Z94,Z$4:Z$73),"")</f>
      </c>
      <c r="AF94" s="14"/>
    </row>
    <row r="95" spans="1:32" ht="15">
      <c r="A95" s="67"/>
      <c r="B95" s="77"/>
      <c r="C95" s="78"/>
      <c r="D95" s="86"/>
      <c r="E95" s="79"/>
      <c r="F95" s="80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U95" s="82"/>
      <c r="V95" s="82"/>
      <c r="W95" s="82"/>
      <c r="X95" s="82"/>
      <c r="Y95" s="82"/>
      <c r="Z95" s="83"/>
      <c r="AA95" s="76">
        <f t="shared" si="13"/>
      </c>
      <c r="AB95" s="12">
        <f t="shared" si="12"/>
      </c>
      <c r="AC95" s="13">
        <f>IF(AND(B95&gt;"",Z95=MAX(Z$4:Z$73),Z95&gt;=$AC$2*0.75),"победитель","")</f>
      </c>
      <c r="AD95" s="14">
        <f>IF(B95&gt;"",Z95/MAX(Z$4:Z$73),"")</f>
      </c>
      <c r="AE95" s="15">
        <f>IF(B95&gt;"",RANK(Z95,Z$4:Z$73),"")</f>
      </c>
      <c r="AF95" s="14"/>
    </row>
    <row r="96" spans="1:32" ht="15">
      <c r="A96" s="67"/>
      <c r="B96" s="77"/>
      <c r="C96" s="78"/>
      <c r="D96" s="86"/>
      <c r="E96" s="79"/>
      <c r="F96" s="80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U96" s="82"/>
      <c r="V96" s="82"/>
      <c r="W96" s="82"/>
      <c r="X96" s="82"/>
      <c r="Y96" s="82"/>
      <c r="Z96" s="83"/>
      <c r="AA96" s="76">
        <f t="shared" si="13"/>
      </c>
      <c r="AB96" s="12">
        <f t="shared" si="12"/>
      </c>
      <c r="AC96" s="13">
        <f>IF(AND(B96&gt;"",Z96=MAX(Z$4:Z$73),Z96&gt;=$AC$2*0.75),"победитель","")</f>
      </c>
      <c r="AD96" s="14">
        <f>IF(B96&gt;"",Z96/MAX(Z$4:Z$73),"")</f>
      </c>
      <c r="AE96" s="15">
        <f>IF(B96&gt;"",RANK(Z96,Z$4:Z$73),"")</f>
      </c>
      <c r="AF96" s="14"/>
    </row>
    <row r="97" spans="1:32" ht="15">
      <c r="A97" s="67"/>
      <c r="B97" s="77"/>
      <c r="C97" s="78"/>
      <c r="D97" s="86"/>
      <c r="E97" s="79"/>
      <c r="F97" s="80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U97" s="82"/>
      <c r="V97" s="82"/>
      <c r="W97" s="82"/>
      <c r="X97" s="82"/>
      <c r="Y97" s="82"/>
      <c r="Z97" s="83"/>
      <c r="AA97" s="76">
        <f t="shared" si="13"/>
      </c>
      <c r="AB97" s="12">
        <f t="shared" si="12"/>
      </c>
      <c r="AC97" s="13">
        <f>IF(AND(B97&gt;"",Z97=MAX(Z$4:Z$73),Z97&gt;=$AC$2*0.75),"победитель","")</f>
      </c>
      <c r="AD97" s="14">
        <f>IF(B97&gt;"",Z97/MAX(Z$4:Z$73),"")</f>
      </c>
      <c r="AE97" s="15">
        <f>IF(B97&gt;"",RANK(Z97,Z$4:Z$73),"")</f>
      </c>
      <c r="AF97" s="14"/>
    </row>
    <row r="98" spans="1:32" ht="15">
      <c r="A98" s="67"/>
      <c r="B98" s="77"/>
      <c r="C98" s="78"/>
      <c r="D98" s="86"/>
      <c r="E98" s="79"/>
      <c r="F98" s="80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2"/>
      <c r="U98" s="82"/>
      <c r="V98" s="82"/>
      <c r="W98" s="82"/>
      <c r="X98" s="82"/>
      <c r="Y98" s="82"/>
      <c r="Z98" s="83"/>
      <c r="AA98" s="76">
        <f t="shared" si="13"/>
      </c>
      <c r="AB98" s="12">
        <f t="shared" si="12"/>
      </c>
      <c r="AC98" s="13">
        <f>IF(AND(B98&gt;"",Z98=MAX(Z$4:Z$73),Z98&gt;=$AC$2*0.75),"победитель","")</f>
      </c>
      <c r="AD98" s="14">
        <f>IF(B98&gt;"",Z98/MAX(Z$4:Z$73),"")</f>
      </c>
      <c r="AE98" s="15">
        <f>IF(B98&gt;"",RANK(Z98,Z$4:Z$73),"")</f>
      </c>
      <c r="AF98" s="14"/>
    </row>
    <row r="99" spans="1:32" ht="15">
      <c r="A99" s="67"/>
      <c r="B99" s="77"/>
      <c r="C99" s="78"/>
      <c r="D99" s="79"/>
      <c r="E99" s="79"/>
      <c r="F99" s="80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2"/>
      <c r="U99" s="82"/>
      <c r="V99" s="82"/>
      <c r="W99" s="82"/>
      <c r="X99" s="82"/>
      <c r="Y99" s="82"/>
      <c r="Z99" s="83"/>
      <c r="AA99" s="76">
        <f t="shared" si="13"/>
      </c>
      <c r="AB99" s="12">
        <f t="shared" si="12"/>
      </c>
      <c r="AC99" s="13">
        <f aca="true" t="shared" si="14" ref="AC99:AC104">IF(AND(B99&gt;"",Z99=MAX(Z$4:Z$102),Z99&gt;=$AC$2*0.75),"победитель","")</f>
      </c>
      <c r="AD99" s="14">
        <f aca="true" t="shared" si="15" ref="AD99:AD104">IF(B99&gt;"",Z99/MAX(Z$4:Z$102),"")</f>
      </c>
      <c r="AE99" s="15">
        <f aca="true" t="shared" si="16" ref="AE99:AE104">IF(B99&gt;"",RANK(Z99,Z$4:Z$102),"")</f>
      </c>
      <c r="AF99" s="14"/>
    </row>
    <row r="100" spans="1:32" ht="15">
      <c r="A100" s="67"/>
      <c r="B100" s="77"/>
      <c r="C100" s="78"/>
      <c r="D100" s="79"/>
      <c r="E100" s="79"/>
      <c r="F100" s="80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  <c r="U100" s="82"/>
      <c r="V100" s="82"/>
      <c r="W100" s="82"/>
      <c r="X100" s="82"/>
      <c r="Y100" s="82"/>
      <c r="Z100" s="83"/>
      <c r="AA100" s="76">
        <f t="shared" si="13"/>
      </c>
      <c r="AB100" s="12">
        <f t="shared" si="12"/>
      </c>
      <c r="AC100" s="13">
        <f t="shared" si="14"/>
      </c>
      <c r="AD100" s="14">
        <f t="shared" si="15"/>
      </c>
      <c r="AE100" s="15">
        <f t="shared" si="16"/>
      </c>
      <c r="AF100" s="14"/>
    </row>
    <row r="101" spans="1:32" ht="15">
      <c r="A101" s="67"/>
      <c r="B101" s="77"/>
      <c r="C101" s="78"/>
      <c r="D101" s="79"/>
      <c r="E101" s="79"/>
      <c r="F101" s="80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  <c r="U101" s="82"/>
      <c r="V101" s="82"/>
      <c r="W101" s="82"/>
      <c r="X101" s="82"/>
      <c r="Y101" s="82"/>
      <c r="Z101" s="83"/>
      <c r="AA101" s="76">
        <f t="shared" si="13"/>
      </c>
      <c r="AB101" s="12">
        <f t="shared" si="12"/>
      </c>
      <c r="AC101" s="13">
        <f t="shared" si="14"/>
      </c>
      <c r="AD101" s="14">
        <f t="shared" si="15"/>
      </c>
      <c r="AE101" s="15">
        <f t="shared" si="16"/>
      </c>
      <c r="AF101" s="14"/>
    </row>
    <row r="102" spans="1:32" ht="15" customHeight="1">
      <c r="A102" s="67"/>
      <c r="B102" s="77"/>
      <c r="C102" s="78"/>
      <c r="D102" s="95"/>
      <c r="E102" s="79"/>
      <c r="F102" s="80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  <c r="U102" s="82"/>
      <c r="V102" s="82"/>
      <c r="W102" s="82"/>
      <c r="X102" s="82"/>
      <c r="Y102" s="82"/>
      <c r="Z102" s="83"/>
      <c r="AA102" s="76">
        <f t="shared" si="13"/>
      </c>
      <c r="AB102" s="12">
        <f t="shared" si="12"/>
      </c>
      <c r="AC102" s="13">
        <f t="shared" si="14"/>
      </c>
      <c r="AD102" s="14">
        <f t="shared" si="15"/>
      </c>
      <c r="AE102" s="15">
        <f t="shared" si="16"/>
      </c>
      <c r="AF102" s="14"/>
    </row>
    <row r="103" spans="1:32" ht="15">
      <c r="A103" s="67"/>
      <c r="B103" s="77"/>
      <c r="C103" s="78"/>
      <c r="D103" s="95"/>
      <c r="E103" s="79"/>
      <c r="F103" s="80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  <c r="U103" s="82"/>
      <c r="V103" s="82"/>
      <c r="W103" s="82"/>
      <c r="X103" s="82"/>
      <c r="Y103" s="82"/>
      <c r="Z103" s="83"/>
      <c r="AA103" s="76">
        <f t="shared" si="13"/>
      </c>
      <c r="AB103" s="12">
        <f t="shared" si="12"/>
      </c>
      <c r="AC103" s="13">
        <f t="shared" si="14"/>
      </c>
      <c r="AD103" s="14">
        <f t="shared" si="15"/>
      </c>
      <c r="AE103" s="15">
        <f t="shared" si="16"/>
      </c>
      <c r="AF103" s="14"/>
    </row>
    <row r="104" spans="1:32" ht="15">
      <c r="A104" s="67"/>
      <c r="B104" s="77"/>
      <c r="C104" s="78"/>
      <c r="D104" s="79"/>
      <c r="E104" s="79"/>
      <c r="F104" s="80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  <c r="U104" s="82"/>
      <c r="V104" s="82"/>
      <c r="W104" s="82"/>
      <c r="X104" s="82"/>
      <c r="Y104" s="82"/>
      <c r="Z104" s="83"/>
      <c r="AA104" s="76">
        <f t="shared" si="13"/>
      </c>
      <c r="AB104" s="12">
        <f t="shared" si="12"/>
      </c>
      <c r="AC104" s="13">
        <f t="shared" si="14"/>
      </c>
      <c r="AD104" s="14">
        <f t="shared" si="15"/>
      </c>
      <c r="AE104" s="15">
        <f t="shared" si="16"/>
      </c>
      <c r="AF104" s="14"/>
    </row>
    <row r="105" spans="1:32" ht="15">
      <c r="A105" s="67"/>
      <c r="B105" s="77"/>
      <c r="C105" s="78"/>
      <c r="D105" s="79"/>
      <c r="E105" s="79"/>
      <c r="F105" s="84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U105" s="82"/>
      <c r="V105" s="82"/>
      <c r="W105" s="82"/>
      <c r="X105" s="82"/>
      <c r="Y105" s="82"/>
      <c r="Z105" s="83"/>
      <c r="AA105" s="76">
        <f t="shared" si="13"/>
      </c>
      <c r="AB105" s="12">
        <f t="shared" si="12"/>
      </c>
      <c r="AC105" s="13">
        <f>IF(AND(B105&gt;"",Z105=MAX(Z$4:Z$103),Z105&gt;=$AC$2*0.75),"победитель","")</f>
      </c>
      <c r="AD105" s="14">
        <f>IF(B105&gt;"",Z105/MAX(Z$4:Z$103),"")</f>
      </c>
      <c r="AE105" s="15">
        <f>IF(B105&gt;"",RANK(Z105,Z$4:Z$103),"")</f>
      </c>
      <c r="AF105" s="14"/>
    </row>
    <row r="106" spans="1:32" ht="15">
      <c r="A106" s="67"/>
      <c r="B106" s="77"/>
      <c r="C106" s="78"/>
      <c r="D106" s="79"/>
      <c r="E106" s="79"/>
      <c r="F106" s="84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U106" s="82"/>
      <c r="V106" s="82"/>
      <c r="W106" s="82"/>
      <c r="X106" s="82"/>
      <c r="Y106" s="82"/>
      <c r="Z106" s="83"/>
      <c r="AA106" s="76">
        <f t="shared" si="13"/>
      </c>
      <c r="AB106" s="12">
        <f t="shared" si="12"/>
      </c>
      <c r="AC106" s="13">
        <f>IF(AND(B106&gt;"",Z106=MAX(Z$4:Z$103),Z106&gt;=$AC$2*0.75),"победитель","")</f>
      </c>
      <c r="AD106" s="14">
        <f>IF(B106&gt;"",Z106/MAX(Z$4:Z$103),"")</f>
      </c>
      <c r="AE106" s="15">
        <f>IF(B106&gt;"",RANK(Z106,Z$4:Z$103),"")</f>
      </c>
      <c r="AF106" s="14"/>
    </row>
    <row r="107" spans="1:32" ht="15">
      <c r="A107" s="67"/>
      <c r="B107" s="77"/>
      <c r="C107" s="78"/>
      <c r="D107" s="79"/>
      <c r="E107" s="79"/>
      <c r="F107" s="84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2"/>
      <c r="U107" s="82"/>
      <c r="V107" s="82"/>
      <c r="W107" s="82"/>
      <c r="X107" s="82"/>
      <c r="Y107" s="82"/>
      <c r="Z107" s="83"/>
      <c r="AA107" s="76">
        <f t="shared" si="13"/>
      </c>
      <c r="AB107" s="12">
        <f t="shared" si="12"/>
      </c>
      <c r="AC107" s="13">
        <f>IF(AND(B107&gt;"",Z107=MAX(Z$4:Z$97),Z107&gt;=$AC$2*0.75),"победитель","")</f>
      </c>
      <c r="AD107" s="14">
        <f>IF(B107&gt;"",Z107/MAX(Z$4:Z$97),"")</f>
      </c>
      <c r="AE107" s="15">
        <f>IF(B107&gt;"",RANK(Z107,Z$4:Z$97),"")</f>
      </c>
      <c r="AF107" s="14"/>
    </row>
    <row r="108" spans="1:32" ht="15">
      <c r="A108" s="67"/>
      <c r="B108" s="77"/>
      <c r="C108" s="78"/>
      <c r="D108" s="79"/>
      <c r="E108" s="79"/>
      <c r="F108" s="84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2"/>
      <c r="U108" s="82"/>
      <c r="V108" s="82"/>
      <c r="W108" s="82"/>
      <c r="X108" s="82"/>
      <c r="Y108" s="82"/>
      <c r="Z108" s="83"/>
      <c r="AA108" s="76">
        <f t="shared" si="13"/>
      </c>
      <c r="AB108" s="12">
        <f t="shared" si="12"/>
      </c>
      <c r="AC108" s="13">
        <f>IF(AND(B108&gt;"",Z108=MAX(Z$4:Z$97),Z108&gt;=$AC$2*0.75),"победитель","")</f>
      </c>
      <c r="AD108" s="14">
        <f>IF(B108&gt;"",Z108/MAX(Z$4:Z$97),"")</f>
      </c>
      <c r="AE108" s="15">
        <f>IF(B108&gt;"",RANK(Z108,Z$4:Z$97),"")</f>
      </c>
      <c r="AF108" s="14"/>
    </row>
    <row r="109" spans="1:32" ht="15">
      <c r="A109" s="67"/>
      <c r="B109" s="77"/>
      <c r="C109" s="78"/>
      <c r="D109" s="79"/>
      <c r="E109" s="79"/>
      <c r="F109" s="84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2"/>
      <c r="U109" s="82"/>
      <c r="V109" s="82"/>
      <c r="W109" s="82"/>
      <c r="X109" s="82"/>
      <c r="Y109" s="82"/>
      <c r="Z109" s="83"/>
      <c r="AA109" s="76">
        <f t="shared" si="13"/>
      </c>
      <c r="AB109" s="12">
        <f t="shared" si="12"/>
      </c>
      <c r="AC109" s="13">
        <f>IF(AND(B109&gt;"",Z109=MAX(Z$4:Z$97),Z109&gt;=$AC$2*0.75),"победитель","")</f>
      </c>
      <c r="AD109" s="14">
        <f>IF(B109&gt;"",Z109/MAX(Z$4:Z$97),"")</f>
      </c>
      <c r="AE109" s="15">
        <f>IF(B109&gt;"",RANK(Z109,Z$4:Z$97),"")</f>
      </c>
      <c r="AF109" s="14"/>
    </row>
    <row r="110" spans="1:41" ht="15">
      <c r="A110" s="67"/>
      <c r="B110" s="77"/>
      <c r="C110" s="78"/>
      <c r="D110" s="79"/>
      <c r="E110" s="79"/>
      <c r="F110" s="84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2"/>
      <c r="U110" s="82"/>
      <c r="V110" s="82"/>
      <c r="W110" s="82"/>
      <c r="X110" s="82"/>
      <c r="Y110" s="82"/>
      <c r="Z110" s="83"/>
      <c r="AA110" s="76">
        <f t="shared" si="13"/>
      </c>
      <c r="AB110" s="12">
        <f t="shared" si="12"/>
      </c>
      <c r="AC110" s="13">
        <f>IF(AND(B110&gt;"",Z110=MAX(Z$4:Z$97),Z110&gt;=$AC$2*0.75),"победитель","")</f>
      </c>
      <c r="AD110" s="14">
        <f>IF(B110&gt;"",Z110/MAX(Z$4:Z$97),"")</f>
      </c>
      <c r="AE110" s="15">
        <f>IF(B110&gt;"",RANK(Z110,Z$4:Z$97),"")</f>
      </c>
      <c r="AF110" s="14"/>
      <c r="AN110" s="16"/>
      <c r="AO110" s="16"/>
    </row>
    <row r="111" spans="1:41" ht="15">
      <c r="A111" s="67"/>
      <c r="B111" s="77"/>
      <c r="C111" s="85"/>
      <c r="D111" s="86"/>
      <c r="E111" s="87"/>
      <c r="F111" s="88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2"/>
      <c r="U111" s="82"/>
      <c r="V111" s="82"/>
      <c r="W111" s="82"/>
      <c r="X111" s="82"/>
      <c r="Y111" s="82"/>
      <c r="Z111" s="83"/>
      <c r="AA111" s="76">
        <f t="shared" si="13"/>
      </c>
      <c r="AB111" s="12">
        <f aca="true" t="shared" si="17" ref="AB111:AB129">IF(B111&gt;"",Z111/$AC$2,"")</f>
      </c>
      <c r="AC111" s="13">
        <f>IF(AND(B111&gt;"",Z111=MAX(Z$4:Z$103),Z111&gt;=$AC$2*0.75),"победитель","")</f>
      </c>
      <c r="AD111" s="14">
        <f>IF(B111&gt;"",Z111/MAX(Z$4:Z$103),"")</f>
      </c>
      <c r="AE111" s="15">
        <f>IF(B111&gt;"",RANK(Z111,Z$4:Z$103),"")</f>
      </c>
      <c r="AF111" s="14"/>
      <c r="AN111" s="16"/>
      <c r="AO111" s="16"/>
    </row>
    <row r="112" spans="1:32" ht="15">
      <c r="A112" s="67"/>
      <c r="B112" s="77"/>
      <c r="C112" s="85"/>
      <c r="D112" s="86"/>
      <c r="E112" s="87"/>
      <c r="F112" s="88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2"/>
      <c r="U112" s="82"/>
      <c r="V112" s="82"/>
      <c r="W112" s="82"/>
      <c r="X112" s="82"/>
      <c r="Y112" s="82"/>
      <c r="Z112" s="83"/>
      <c r="AA112" s="76">
        <f t="shared" si="13"/>
      </c>
      <c r="AB112" s="12">
        <f t="shared" si="17"/>
      </c>
      <c r="AC112" s="13">
        <f>IF(AND(B112&gt;"",Z112=MAX(Z$4:Z$103),Z112&gt;=$AC$2*0.75),"победитель","")</f>
      </c>
      <c r="AD112" s="14">
        <f>IF(B112&gt;"",Z112/MAX(Z$4:Z$103),"")</f>
      </c>
      <c r="AE112" s="15">
        <f>IF(B112&gt;"",RANK(Z112,Z$4:Z$103),"")</f>
      </c>
      <c r="AF112" s="14"/>
    </row>
    <row r="113" spans="1:32" ht="15">
      <c r="A113" s="67"/>
      <c r="B113" s="77"/>
      <c r="C113" s="85"/>
      <c r="D113" s="86"/>
      <c r="E113" s="87"/>
      <c r="F113" s="88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2"/>
      <c r="U113" s="82"/>
      <c r="V113" s="82"/>
      <c r="W113" s="82"/>
      <c r="X113" s="82"/>
      <c r="Y113" s="82"/>
      <c r="Z113" s="83"/>
      <c r="AA113" s="76">
        <f t="shared" si="13"/>
      </c>
      <c r="AB113" s="12">
        <f t="shared" si="17"/>
      </c>
      <c r="AC113" s="13">
        <f>IF(AND(B113&gt;"",Z113=MAX(Z$4:Z$103),Z113&gt;=$AC$2*0.75),"победитель","")</f>
      </c>
      <c r="AD113" s="14">
        <f>IF(B113&gt;"",Z113/MAX(Z$4:Z$103),"")</f>
      </c>
      <c r="AE113" s="15">
        <f>IF(B113&gt;"",RANK(Z113,Z$4:Z$103),"")</f>
      </c>
      <c r="AF113" s="14"/>
    </row>
    <row r="114" spans="1:32" ht="15">
      <c r="A114" s="67"/>
      <c r="B114" s="77"/>
      <c r="C114" s="85"/>
      <c r="D114" s="86"/>
      <c r="E114" s="87"/>
      <c r="F114" s="88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2"/>
      <c r="U114" s="82"/>
      <c r="V114" s="82"/>
      <c r="W114" s="82"/>
      <c r="X114" s="82"/>
      <c r="Y114" s="82"/>
      <c r="Z114" s="83"/>
      <c r="AA114" s="76">
        <f t="shared" si="13"/>
      </c>
      <c r="AB114" s="12">
        <f t="shared" si="17"/>
      </c>
      <c r="AC114" s="13">
        <f>IF(AND(B114&gt;"",Z114=MAX(Z$4:Z$103),Z114&gt;=$AC$2*0.75),"победитель","")</f>
      </c>
      <c r="AD114" s="14">
        <f>IF(B114&gt;"",Z114/MAX(Z$4:Z$103),"")</f>
      </c>
      <c r="AE114" s="15">
        <f>IF(B114&gt;"",RANK(Z114,Z$4:Z$103),"")</f>
      </c>
      <c r="AF114" s="14"/>
    </row>
    <row r="115" spans="1:32" ht="15">
      <c r="A115" s="67"/>
      <c r="B115" s="89"/>
      <c r="C115" s="90"/>
      <c r="D115" s="91"/>
      <c r="E115" s="91"/>
      <c r="F115" s="84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  <c r="U115" s="82"/>
      <c r="V115" s="82"/>
      <c r="W115" s="82"/>
      <c r="X115" s="82"/>
      <c r="Y115" s="82"/>
      <c r="Z115" s="83"/>
      <c r="AA115" s="76">
        <f t="shared" si="13"/>
      </c>
      <c r="AB115" s="12">
        <f t="shared" si="17"/>
      </c>
      <c r="AC115" s="13">
        <f>IF(AND(B115&gt;"",Z115=MAX(Z$4:Z$100),Z115&gt;=$AC$2*0.75),"победитель","")</f>
      </c>
      <c r="AD115" s="14">
        <f>IF(B115&gt;"",Z115/MAX(Z$4:Z$100),"")</f>
      </c>
      <c r="AE115" s="15">
        <f>IF(B115&gt;"",RANK(Z115,Z$4:Z$100),"")</f>
      </c>
      <c r="AF115" s="14"/>
    </row>
    <row r="116" spans="1:32" ht="15">
      <c r="A116" s="67"/>
      <c r="B116" s="89"/>
      <c r="C116" s="90"/>
      <c r="D116" s="91"/>
      <c r="E116" s="91"/>
      <c r="F116" s="84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2"/>
      <c r="U116" s="82"/>
      <c r="V116" s="82"/>
      <c r="W116" s="82"/>
      <c r="X116" s="82"/>
      <c r="Y116" s="82"/>
      <c r="Z116" s="83"/>
      <c r="AA116" s="76">
        <f t="shared" si="13"/>
      </c>
      <c r="AB116" s="12">
        <f t="shared" si="17"/>
      </c>
      <c r="AC116" s="13">
        <f>IF(AND(B116&gt;"",Z116=MAX(Z$4:Z$100),Z116&gt;=$AC$2*0.75),"победитель","")</f>
      </c>
      <c r="AD116" s="14">
        <f>IF(B116&gt;"",Z116/MAX(Z$4:Z$100),"")</f>
      </c>
      <c r="AE116" s="15">
        <f>IF(B116&gt;"",RANK(Z116,Z$4:Z$100),"")</f>
      </c>
      <c r="AF116" s="14"/>
    </row>
    <row r="117" spans="1:32" ht="15">
      <c r="A117" s="67"/>
      <c r="B117" s="89"/>
      <c r="C117" s="90"/>
      <c r="D117" s="91"/>
      <c r="E117" s="91"/>
      <c r="F117" s="84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2"/>
      <c r="U117" s="82"/>
      <c r="V117" s="82"/>
      <c r="W117" s="82"/>
      <c r="X117" s="82"/>
      <c r="Y117" s="82"/>
      <c r="Z117" s="83"/>
      <c r="AA117" s="76">
        <f t="shared" si="13"/>
      </c>
      <c r="AB117" s="12">
        <f t="shared" si="17"/>
      </c>
      <c r="AC117" s="13">
        <f>IF(AND(B117&gt;"",Z117=MAX(Z$4:Z$100),Z117&gt;=$AC$2*0.75),"победитель","")</f>
      </c>
      <c r="AD117" s="14">
        <f>IF(B117&gt;"",Z117/MAX(Z$4:Z$100),"")</f>
      </c>
      <c r="AE117" s="15">
        <f>IF(B117&gt;"",RANK(Z117,Z$4:Z$100),"")</f>
      </c>
      <c r="AF117" s="14"/>
    </row>
    <row r="118" spans="1:32" ht="15">
      <c r="A118" s="67"/>
      <c r="B118" s="89"/>
      <c r="C118" s="90"/>
      <c r="D118" s="91"/>
      <c r="E118" s="91"/>
      <c r="F118" s="84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2"/>
      <c r="U118" s="82"/>
      <c r="V118" s="82"/>
      <c r="W118" s="82"/>
      <c r="X118" s="82"/>
      <c r="Y118" s="82"/>
      <c r="Z118" s="83"/>
      <c r="AA118" s="76">
        <f t="shared" si="13"/>
      </c>
      <c r="AB118" s="12">
        <f t="shared" si="17"/>
      </c>
      <c r="AC118" s="13">
        <f>IF(AND(B118&gt;"",Z118=MAX(Z$4:Z$100),Z118&gt;=$AC$2*0.75),"победитель","")</f>
      </c>
      <c r="AD118" s="14">
        <f>IF(B118&gt;"",Z118/MAX(Z$4:Z$100),"")</f>
      </c>
      <c r="AE118" s="15">
        <f>IF(B118&gt;"",RANK(Z118,Z$4:Z$100),"")</f>
      </c>
      <c r="AF118" s="14"/>
    </row>
    <row r="119" spans="1:43" ht="15">
      <c r="A119" s="67"/>
      <c r="B119" s="77"/>
      <c r="C119" s="92"/>
      <c r="D119" s="93"/>
      <c r="E119" s="96"/>
      <c r="F119" s="92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2"/>
      <c r="U119" s="82"/>
      <c r="V119" s="82"/>
      <c r="W119" s="82"/>
      <c r="X119" s="82"/>
      <c r="Y119" s="82"/>
      <c r="Z119" s="83"/>
      <c r="AA119" s="76">
        <f t="shared" si="13"/>
      </c>
      <c r="AB119" s="12">
        <f t="shared" si="17"/>
      </c>
      <c r="AC119" s="13"/>
      <c r="AD119" s="14">
        <f>IF(B119&gt;"",Z119/MAX(Z$4:Z$101),"")</f>
      </c>
      <c r="AE119" s="15">
        <f>IF(B119&gt;"",RANK(Z119,Z$4:Z$101),"")</f>
      </c>
      <c r="AF119" s="14"/>
      <c r="AP119" s="16"/>
      <c r="AQ119" s="16"/>
    </row>
    <row r="120" spans="1:43" ht="18.75" customHeight="1">
      <c r="A120" s="67"/>
      <c r="B120" s="77"/>
      <c r="C120" s="92"/>
      <c r="D120" s="93"/>
      <c r="E120" s="93"/>
      <c r="F120" s="97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2"/>
      <c r="U120" s="82"/>
      <c r="V120" s="82"/>
      <c r="W120" s="82"/>
      <c r="X120" s="82"/>
      <c r="Y120" s="82"/>
      <c r="Z120" s="83"/>
      <c r="AA120" s="76">
        <f t="shared" si="13"/>
      </c>
      <c r="AB120" s="12">
        <f t="shared" si="17"/>
      </c>
      <c r="AC120" s="13"/>
      <c r="AD120" s="14">
        <f>IF(B120&gt;"",Z120/MAX(Z$4:Z$101),"")</f>
      </c>
      <c r="AE120" s="15">
        <f>IF(B120&gt;"",RANK(Z120,Z$4:Z$101),"")</f>
      </c>
      <c r="AF120" s="14"/>
      <c r="AP120" s="16"/>
      <c r="AQ120" s="16"/>
    </row>
    <row r="121" spans="1:32" ht="20.25" customHeight="1">
      <c r="A121" s="67"/>
      <c r="B121" s="77"/>
      <c r="C121" s="92"/>
      <c r="D121" s="93"/>
      <c r="E121" s="93"/>
      <c r="F121" s="94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2"/>
      <c r="U121" s="82"/>
      <c r="V121" s="82"/>
      <c r="W121" s="82"/>
      <c r="X121" s="82"/>
      <c r="Y121" s="82"/>
      <c r="Z121" s="83"/>
      <c r="AA121" s="76"/>
      <c r="AB121" s="12">
        <f t="shared" si="17"/>
      </c>
      <c r="AC121" s="13"/>
      <c r="AD121" s="14">
        <f>IF(B121&gt;"",Z121/MAX(Z$4:Z$101),"")</f>
      </c>
      <c r="AE121" s="15">
        <f>IF(B121&gt;"",RANK(Z121,Z$4:Z$101),"")</f>
      </c>
      <c r="AF121" s="14"/>
    </row>
    <row r="122" spans="1:32" ht="15">
      <c r="A122" s="67"/>
      <c r="B122" s="77"/>
      <c r="C122" s="92"/>
      <c r="D122" s="93"/>
      <c r="E122" s="93"/>
      <c r="F122" s="94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2"/>
      <c r="U122" s="82"/>
      <c r="V122" s="82"/>
      <c r="W122" s="82"/>
      <c r="X122" s="82"/>
      <c r="Y122" s="82"/>
      <c r="Z122" s="83"/>
      <c r="AA122" s="76"/>
      <c r="AB122" s="12">
        <f t="shared" si="17"/>
      </c>
      <c r="AC122" s="13"/>
      <c r="AD122" s="14">
        <f>IF(B122&gt;"",Z122/MAX(Z$4:Z$101),"")</f>
      </c>
      <c r="AE122" s="15">
        <f>IF(B122&gt;"",RANK(Z122,Z$4:Z$101),"")</f>
      </c>
      <c r="AF122" s="14"/>
    </row>
    <row r="123" spans="1:32" ht="15">
      <c r="A123" s="67"/>
      <c r="B123" s="77"/>
      <c r="C123" s="78"/>
      <c r="D123" s="86"/>
      <c r="E123" s="79"/>
      <c r="F123" s="80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2"/>
      <c r="U123" s="82"/>
      <c r="V123" s="82"/>
      <c r="W123" s="82"/>
      <c r="X123" s="82"/>
      <c r="Y123" s="82"/>
      <c r="Z123" s="83"/>
      <c r="AA123" s="76">
        <f aca="true" t="shared" si="18" ref="AA123:AA129">IF(B123&gt;"",IF(AC123&gt;"",AC123,(IF(AF123&gt;"",AF123,""))),"")</f>
      </c>
      <c r="AB123" s="12">
        <f t="shared" si="17"/>
      </c>
      <c r="AC123" s="13">
        <f>IF(AND(B123&gt;"",Z123=MAX(Z$4:Z$73),Z123&gt;=$AC$2*0.75),"победитель","")</f>
      </c>
      <c r="AD123" s="14">
        <f>IF(B123&gt;"",Z123/MAX(Z$4:Z$73),"")</f>
      </c>
      <c r="AE123" s="15">
        <f>IF(B123&gt;"",RANK(Z123,Z$4:Z$73),"")</f>
      </c>
      <c r="AF123" s="14"/>
    </row>
    <row r="124" spans="1:32" ht="15">
      <c r="A124" s="67"/>
      <c r="B124" s="77"/>
      <c r="C124" s="78"/>
      <c r="D124" s="86"/>
      <c r="E124" s="79"/>
      <c r="F124" s="80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2"/>
      <c r="U124" s="82"/>
      <c r="V124" s="82"/>
      <c r="W124" s="82"/>
      <c r="X124" s="82"/>
      <c r="Y124" s="82"/>
      <c r="Z124" s="83"/>
      <c r="AA124" s="76">
        <f t="shared" si="18"/>
      </c>
      <c r="AB124" s="12">
        <f t="shared" si="17"/>
      </c>
      <c r="AC124" s="13">
        <f>IF(AND(B124&gt;"",Z124=MAX(Z$4:Z$73),Z124&gt;=$AC$2*0.75),"победитель","")</f>
      </c>
      <c r="AD124" s="14">
        <f>IF(B124&gt;"",Z124/MAX(Z$4:Z$73),"")</f>
      </c>
      <c r="AE124" s="15">
        <f>IF(B124&gt;"",RANK(Z124,Z$4:Z$73),"")</f>
      </c>
      <c r="AF124" s="14"/>
    </row>
    <row r="125" spans="1:32" ht="15">
      <c r="A125" s="67"/>
      <c r="B125" s="77"/>
      <c r="C125" s="78"/>
      <c r="D125" s="86"/>
      <c r="E125" s="79"/>
      <c r="F125" s="80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2"/>
      <c r="U125" s="82"/>
      <c r="V125" s="82"/>
      <c r="W125" s="82"/>
      <c r="X125" s="82"/>
      <c r="Y125" s="82"/>
      <c r="Z125" s="83"/>
      <c r="AA125" s="76">
        <f t="shared" si="18"/>
      </c>
      <c r="AB125" s="12">
        <f t="shared" si="17"/>
      </c>
      <c r="AC125" s="13">
        <f>IF(AND(B125&gt;"",Z125=MAX(Z$4:Z$73),Z125&gt;=$AC$2*0.75),"победитель","")</f>
      </c>
      <c r="AD125" s="14">
        <f>IF(B125&gt;"",Z125/MAX(Z$4:Z$73),"")</f>
      </c>
      <c r="AE125" s="15">
        <f>IF(B125&gt;"",RANK(Z125,Z$4:Z$73),"")</f>
      </c>
      <c r="AF125" s="14"/>
    </row>
    <row r="126" spans="1:32" ht="15">
      <c r="A126" s="67"/>
      <c r="B126" s="77"/>
      <c r="C126" s="78"/>
      <c r="D126" s="86"/>
      <c r="E126" s="79"/>
      <c r="F126" s="80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2"/>
      <c r="U126" s="82"/>
      <c r="V126" s="82"/>
      <c r="W126" s="82"/>
      <c r="X126" s="82"/>
      <c r="Y126" s="82"/>
      <c r="Z126" s="83"/>
      <c r="AA126" s="76">
        <f t="shared" si="18"/>
      </c>
      <c r="AB126" s="12">
        <f t="shared" si="17"/>
      </c>
      <c r="AC126" s="13">
        <f>IF(AND(B126&gt;"",Z126=MAX(Z$4:Z$73),Z126&gt;=$AC$2*0.75),"победитель","")</f>
      </c>
      <c r="AD126" s="14">
        <f>IF(B126&gt;"",Z126/MAX(Z$4:Z$73),"")</f>
      </c>
      <c r="AE126" s="15">
        <f>IF(B126&gt;"",RANK(Z126,Z$4:Z$73),"")</f>
      </c>
      <c r="AF126" s="14"/>
    </row>
    <row r="127" spans="1:32" ht="15">
      <c r="A127" s="67"/>
      <c r="B127" s="77"/>
      <c r="C127" s="78"/>
      <c r="D127" s="79"/>
      <c r="E127" s="79"/>
      <c r="F127" s="80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2"/>
      <c r="U127" s="82"/>
      <c r="V127" s="82"/>
      <c r="W127" s="82"/>
      <c r="X127" s="82"/>
      <c r="Y127" s="82"/>
      <c r="Z127" s="83"/>
      <c r="AA127" s="76">
        <f t="shared" si="18"/>
      </c>
      <c r="AB127" s="12">
        <f t="shared" si="17"/>
      </c>
      <c r="AC127" s="13">
        <f>IF(AND(B127&gt;"",Z127=MAX(Z$4:Z$102),Z127&gt;=$AC$2*0.75),"победитель","")</f>
      </c>
      <c r="AD127" s="14">
        <f>IF(B127&gt;"",Z127/MAX(Z$4:Z$102),"")</f>
      </c>
      <c r="AE127" s="15">
        <f>IF(B127&gt;"",RANK(Z127,Z$4:Z$102),"")</f>
      </c>
      <c r="AF127" s="14"/>
    </row>
    <row r="128" spans="1:32" ht="15">
      <c r="A128" s="67"/>
      <c r="B128" s="77"/>
      <c r="C128" s="78"/>
      <c r="D128" s="79"/>
      <c r="E128" s="79"/>
      <c r="F128" s="80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2"/>
      <c r="U128" s="82"/>
      <c r="V128" s="82"/>
      <c r="W128" s="82"/>
      <c r="X128" s="82"/>
      <c r="Y128" s="82"/>
      <c r="Z128" s="83"/>
      <c r="AA128" s="76">
        <f t="shared" si="18"/>
      </c>
      <c r="AB128" s="12">
        <f t="shared" si="17"/>
      </c>
      <c r="AC128" s="13">
        <f>IF(AND(B128&gt;"",Z128=MAX(Z$4:Z$102),Z128&gt;=$AC$2*0.75),"победитель","")</f>
      </c>
      <c r="AD128" s="14">
        <f>IF(B128&gt;"",Z128/MAX(Z$4:Z$102),"")</f>
      </c>
      <c r="AE128" s="15">
        <f>IF(B128&gt;"",RANK(Z128,Z$4:Z$102),"")</f>
      </c>
      <c r="AF128" s="14"/>
    </row>
    <row r="129" spans="1:32" ht="15">
      <c r="A129" s="67"/>
      <c r="B129" s="77"/>
      <c r="C129" s="78"/>
      <c r="D129" s="79"/>
      <c r="E129" s="79"/>
      <c r="F129" s="84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2"/>
      <c r="U129" s="82"/>
      <c r="V129" s="82"/>
      <c r="W129" s="82"/>
      <c r="X129" s="82"/>
      <c r="Y129" s="82"/>
      <c r="Z129" s="83"/>
      <c r="AA129" s="76">
        <f t="shared" si="18"/>
      </c>
      <c r="AB129" s="12">
        <f t="shared" si="17"/>
      </c>
      <c r="AC129" s="13">
        <f>IF(AND(B129&gt;"",Z129=MAX(Z$4:Z$103),Z129&gt;=$AC$2*0.75),"победитель","")</f>
      </c>
      <c r="AD129" s="14">
        <f>IF(B129&gt;"",Z129/MAX(Z$4:Z$103),"")</f>
      </c>
      <c r="AE129" s="15">
        <f>IF(B129&gt;"",RANK(Z129,Z$4:Z$103),"")</f>
      </c>
      <c r="AF129" s="14"/>
    </row>
    <row r="130" spans="1:32" ht="15">
      <c r="A130" s="67"/>
      <c r="B130" s="77"/>
      <c r="C130" s="78"/>
      <c r="D130" s="79"/>
      <c r="E130" s="79"/>
      <c r="F130" s="84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2"/>
      <c r="U130" s="82"/>
      <c r="V130" s="82"/>
      <c r="W130" s="82"/>
      <c r="X130" s="82"/>
      <c r="Y130" s="82"/>
      <c r="Z130" s="83"/>
      <c r="AA130" s="76"/>
      <c r="AB130" s="12"/>
      <c r="AC130" s="13"/>
      <c r="AD130" s="14"/>
      <c r="AE130" s="15"/>
      <c r="AF130" s="14"/>
    </row>
    <row r="131" spans="1:32" ht="15">
      <c r="A131" s="67"/>
      <c r="B131" s="77"/>
      <c r="C131" s="78"/>
      <c r="D131" s="79"/>
      <c r="E131" s="79"/>
      <c r="F131" s="84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2"/>
      <c r="U131" s="82"/>
      <c r="V131" s="82"/>
      <c r="W131" s="82"/>
      <c r="X131" s="82"/>
      <c r="Y131" s="82"/>
      <c r="Z131" s="83"/>
      <c r="AA131" s="76">
        <f aca="true" t="shared" si="19" ref="AA131:AA145">IF(B131&gt;"",IF(AC131&gt;"",AC131,(IF(AF131&gt;"",AF131,""))),"")</f>
      </c>
      <c r="AB131" s="12">
        <f aca="true" t="shared" si="20" ref="AB131:AB194">IF(B131&gt;"",Z131/$AC$2,"")</f>
      </c>
      <c r="AC131" s="13">
        <f>IF(AND(B131&gt;"",Z131=MAX(Z$4:Z$103),Z131&gt;=$AC$2*0.75),"победитель","")</f>
      </c>
      <c r="AD131" s="14">
        <f>IF(B131&gt;"",Z131/MAX(Z$4:Z$103),"")</f>
      </c>
      <c r="AE131" s="15">
        <f>IF(B131&gt;"",RANK(Z131,Z$4:Z$103),"")</f>
      </c>
      <c r="AF131" s="14"/>
    </row>
    <row r="132" spans="1:32" ht="15">
      <c r="A132" s="67"/>
      <c r="B132" s="77"/>
      <c r="C132" s="78"/>
      <c r="D132" s="79"/>
      <c r="E132" s="79"/>
      <c r="F132" s="84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2"/>
      <c r="U132" s="82"/>
      <c r="V132" s="82"/>
      <c r="W132" s="82"/>
      <c r="X132" s="82"/>
      <c r="Y132" s="82"/>
      <c r="Z132" s="83"/>
      <c r="AA132" s="76">
        <f t="shared" si="19"/>
      </c>
      <c r="AB132" s="12">
        <f t="shared" si="20"/>
      </c>
      <c r="AC132" s="13">
        <f>IF(AND(B132&gt;"",Z132=MAX(Z$4:Z$103),Z132&gt;=$AC$2*0.75),"победитель","")</f>
      </c>
      <c r="AD132" s="14">
        <f>IF(B132&gt;"",Z132/MAX(Z$4:Z$103),"")</f>
      </c>
      <c r="AE132" s="15">
        <f>IF(B132&gt;"",RANK(Z132,Z$4:Z$103),"")</f>
      </c>
      <c r="AF132" s="14"/>
    </row>
    <row r="133" spans="1:32" ht="15">
      <c r="A133" s="67"/>
      <c r="B133" s="77"/>
      <c r="C133" s="78"/>
      <c r="D133" s="79"/>
      <c r="E133" s="79"/>
      <c r="F133" s="84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2"/>
      <c r="U133" s="82"/>
      <c r="V133" s="82"/>
      <c r="W133" s="82"/>
      <c r="X133" s="82"/>
      <c r="Y133" s="82"/>
      <c r="Z133" s="83"/>
      <c r="AA133" s="76">
        <f t="shared" si="19"/>
      </c>
      <c r="AB133" s="12">
        <f t="shared" si="20"/>
      </c>
      <c r="AC133" s="13">
        <f>IF(AND(B133&gt;"",Z133=MAX(Z$4:Z$103),Z133&gt;=$AC$2*0.75),"победитель","")</f>
      </c>
      <c r="AD133" s="14">
        <f>IF(B133&gt;"",Z133/MAX(Z$4:Z$103),"")</f>
      </c>
      <c r="AE133" s="15">
        <f>IF(B133&gt;"",RANK(Z133,Z$4:Z$103),"")</f>
      </c>
      <c r="AF133" s="14"/>
    </row>
    <row r="134" spans="1:32" ht="15">
      <c r="A134" s="67"/>
      <c r="B134" s="77"/>
      <c r="C134" s="78"/>
      <c r="D134" s="79"/>
      <c r="E134" s="79"/>
      <c r="F134" s="84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2"/>
      <c r="U134" s="82"/>
      <c r="V134" s="82"/>
      <c r="W134" s="82"/>
      <c r="X134" s="82"/>
      <c r="Y134" s="82"/>
      <c r="Z134" s="83"/>
      <c r="AA134" s="76">
        <f t="shared" si="19"/>
      </c>
      <c r="AB134" s="12">
        <f t="shared" si="20"/>
      </c>
      <c r="AC134" s="13">
        <f>IF(AND(B134&gt;"",Z134=MAX(Z$4:Z$103),Z134&gt;=$AC$2*0.75),"победитель","")</f>
      </c>
      <c r="AD134" s="14">
        <f>IF(B134&gt;"",Z134/MAX(Z$4:Z$103),"")</f>
      </c>
      <c r="AE134" s="15">
        <f>IF(B134&gt;"",RANK(Z134,Z$4:Z$103),"")</f>
      </c>
      <c r="AF134" s="14"/>
    </row>
    <row r="135" spans="1:32" ht="15">
      <c r="A135" s="67"/>
      <c r="B135" s="77"/>
      <c r="C135" s="78"/>
      <c r="D135" s="79"/>
      <c r="E135" s="79"/>
      <c r="F135" s="84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2"/>
      <c r="U135" s="82"/>
      <c r="V135" s="82"/>
      <c r="W135" s="82"/>
      <c r="X135" s="82"/>
      <c r="Y135" s="82"/>
      <c r="Z135" s="83"/>
      <c r="AA135" s="76">
        <f t="shared" si="19"/>
      </c>
      <c r="AB135" s="12">
        <f t="shared" si="20"/>
      </c>
      <c r="AC135" s="13">
        <f>IF(AND(B135&gt;"",Z135=MAX(Z$4:Z$97),Z135&gt;=$AC$2*0.75),"победитель","")</f>
      </c>
      <c r="AD135" s="14">
        <f>IF(B135&gt;"",Z135/MAX(Z$4:Z$97),"")</f>
      </c>
      <c r="AE135" s="15">
        <f>IF(B135&gt;"",RANK(Z135,Z$4:Z$97),"")</f>
      </c>
      <c r="AF135" s="14"/>
    </row>
    <row r="136" spans="1:32" ht="15">
      <c r="A136" s="67"/>
      <c r="B136" s="77"/>
      <c r="C136" s="78"/>
      <c r="D136" s="79"/>
      <c r="E136" s="79"/>
      <c r="F136" s="84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2"/>
      <c r="U136" s="82"/>
      <c r="V136" s="82"/>
      <c r="W136" s="82"/>
      <c r="X136" s="82"/>
      <c r="Y136" s="82"/>
      <c r="Z136" s="83"/>
      <c r="AA136" s="76">
        <f t="shared" si="19"/>
      </c>
      <c r="AB136" s="12">
        <f t="shared" si="20"/>
      </c>
      <c r="AC136" s="13">
        <f>IF(AND(B136&gt;"",Z136=MAX(Z$4:Z$97),Z136&gt;=$AC$2*0.75),"победитель","")</f>
      </c>
      <c r="AD136" s="14">
        <f>IF(B136&gt;"",Z136/MAX(Z$4:Z$97),"")</f>
      </c>
      <c r="AE136" s="15">
        <f>IF(B136&gt;"",RANK(Z136,Z$4:Z$97),"")</f>
      </c>
      <c r="AF136" s="14"/>
    </row>
    <row r="137" spans="1:32" ht="15">
      <c r="A137" s="67"/>
      <c r="B137" s="77"/>
      <c r="C137" s="85"/>
      <c r="D137" s="86"/>
      <c r="E137" s="87"/>
      <c r="F137" s="88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2"/>
      <c r="U137" s="82"/>
      <c r="V137" s="82"/>
      <c r="W137" s="82"/>
      <c r="X137" s="82"/>
      <c r="Y137" s="82"/>
      <c r="Z137" s="83"/>
      <c r="AA137" s="76">
        <f t="shared" si="19"/>
      </c>
      <c r="AB137" s="12">
        <f t="shared" si="20"/>
      </c>
      <c r="AC137" s="13">
        <f>IF(AND(B137&gt;"",Z137=MAX(Z$4:Z$103),Z137&gt;=$AC$2*0.75),"победитель","")</f>
      </c>
      <c r="AD137" s="14">
        <f>IF(B137&gt;"",Z137/MAX(Z$4:Z$103),"")</f>
      </c>
      <c r="AE137" s="15">
        <f>IF(B137&gt;"",RANK(Z137,Z$4:Z$103),"")</f>
      </c>
      <c r="AF137" s="14"/>
    </row>
    <row r="138" spans="1:32" ht="15">
      <c r="A138" s="67"/>
      <c r="B138" s="77"/>
      <c r="C138" s="85"/>
      <c r="D138" s="86"/>
      <c r="E138" s="87"/>
      <c r="F138" s="88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2"/>
      <c r="U138" s="82"/>
      <c r="V138" s="82"/>
      <c r="W138" s="82"/>
      <c r="X138" s="82"/>
      <c r="Y138" s="82"/>
      <c r="Z138" s="83"/>
      <c r="AA138" s="76">
        <f t="shared" si="19"/>
      </c>
      <c r="AB138" s="12">
        <f t="shared" si="20"/>
      </c>
      <c r="AC138" s="13">
        <f>IF(AND(B138&gt;"",Z138=MAX(Z$4:Z$103),Z138&gt;=$AC$2*0.75),"победитель","")</f>
      </c>
      <c r="AD138" s="14">
        <f>IF(B138&gt;"",Z138/MAX(Z$4:Z$103),"")</f>
      </c>
      <c r="AE138" s="15">
        <f>IF(B138&gt;"",RANK(Z138,Z$4:Z$103),"")</f>
      </c>
      <c r="AF138" s="14"/>
    </row>
    <row r="139" spans="1:32" ht="15">
      <c r="A139" s="67"/>
      <c r="B139" s="77"/>
      <c r="C139" s="85"/>
      <c r="D139" s="86"/>
      <c r="E139" s="87"/>
      <c r="F139" s="88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2"/>
      <c r="U139" s="82"/>
      <c r="V139" s="82"/>
      <c r="W139" s="82"/>
      <c r="X139" s="82"/>
      <c r="Y139" s="82"/>
      <c r="Z139" s="83"/>
      <c r="AA139" s="76">
        <f t="shared" si="19"/>
      </c>
      <c r="AB139" s="12">
        <f t="shared" si="20"/>
      </c>
      <c r="AC139" s="13">
        <f>IF(AND(B139&gt;"",Z139=MAX(Z$4:Z$103),Z139&gt;=$AC$2*0.75),"победитель","")</f>
      </c>
      <c r="AD139" s="14">
        <f>IF(B139&gt;"",Z139/MAX(Z$4:Z$103),"")</f>
      </c>
      <c r="AE139" s="15">
        <f>IF(B139&gt;"",RANK(Z139,Z$4:Z$103),"")</f>
      </c>
      <c r="AF139" s="14"/>
    </row>
    <row r="140" spans="1:32" ht="15">
      <c r="A140" s="67"/>
      <c r="B140" s="77"/>
      <c r="C140" s="85"/>
      <c r="D140" s="86"/>
      <c r="E140" s="87"/>
      <c r="F140" s="88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2"/>
      <c r="U140" s="82"/>
      <c r="V140" s="82"/>
      <c r="W140" s="82"/>
      <c r="X140" s="82"/>
      <c r="Y140" s="82"/>
      <c r="Z140" s="83"/>
      <c r="AA140" s="76">
        <f t="shared" si="19"/>
      </c>
      <c r="AB140" s="12">
        <f t="shared" si="20"/>
      </c>
      <c r="AC140" s="13">
        <f>IF(AND(B140&gt;"",Z140=MAX(Z$4:Z$103),Z140&gt;=$AC$2*0.75),"победитель","")</f>
      </c>
      <c r="AD140" s="14">
        <f>IF(B140&gt;"",Z140/MAX(Z$4:Z$103),"")</f>
      </c>
      <c r="AE140" s="15">
        <f>IF(B140&gt;"",RANK(Z140,Z$4:Z$103),"")</f>
      </c>
      <c r="AF140" s="14"/>
    </row>
    <row r="141" spans="1:32" ht="15">
      <c r="A141" s="67"/>
      <c r="B141" s="77"/>
      <c r="C141" s="85"/>
      <c r="D141" s="86"/>
      <c r="E141" s="87"/>
      <c r="F141" s="88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2"/>
      <c r="U141" s="82"/>
      <c r="V141" s="82"/>
      <c r="W141" s="82"/>
      <c r="X141" s="82"/>
      <c r="Y141" s="82"/>
      <c r="Z141" s="83"/>
      <c r="AA141" s="76">
        <f t="shared" si="19"/>
      </c>
      <c r="AB141" s="12">
        <f t="shared" si="20"/>
      </c>
      <c r="AC141" s="13">
        <f>IF(AND(B141&gt;"",Z141=MAX(Z$4:Z$103),Z141&gt;=$AC$2*0.75),"победитель","")</f>
      </c>
      <c r="AD141" s="14">
        <f>IF(B141&gt;"",Z141/MAX(Z$4:Z$103),"")</f>
      </c>
      <c r="AE141" s="15">
        <f>IF(B141&gt;"",RANK(Z141,Z$4:Z$103),"")</f>
      </c>
      <c r="AF141" s="14"/>
    </row>
    <row r="142" spans="1:32" ht="15">
      <c r="A142" s="67"/>
      <c r="B142" s="89"/>
      <c r="C142" s="98"/>
      <c r="D142" s="99"/>
      <c r="E142" s="99"/>
      <c r="F142" s="84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2"/>
      <c r="U142" s="82"/>
      <c r="V142" s="82"/>
      <c r="W142" s="82"/>
      <c r="X142" s="82"/>
      <c r="Y142" s="82"/>
      <c r="Z142" s="83"/>
      <c r="AA142" s="76">
        <f t="shared" si="19"/>
      </c>
      <c r="AB142" s="12">
        <f t="shared" si="20"/>
      </c>
      <c r="AC142" s="13">
        <f>IF(AND(B142&gt;"",Z142=MAX(Z$4:Z$100),Z142&gt;=$AC$2*0.75),"победитель","")</f>
      </c>
      <c r="AD142" s="14">
        <f>IF(B142&gt;"",Z142/MAX(Z$4:Z$100),"")</f>
      </c>
      <c r="AE142" s="15">
        <f>IF(B142&gt;"",RANK(Z142,Z$4:Z$100),"")</f>
      </c>
      <c r="AF142" s="14"/>
    </row>
    <row r="143" spans="1:32" ht="15">
      <c r="A143" s="67"/>
      <c r="B143" s="89"/>
      <c r="C143" s="90"/>
      <c r="D143" s="91"/>
      <c r="E143" s="91"/>
      <c r="F143" s="84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2"/>
      <c r="U143" s="82"/>
      <c r="V143" s="82"/>
      <c r="W143" s="82"/>
      <c r="X143" s="82"/>
      <c r="Y143" s="82"/>
      <c r="Z143" s="83"/>
      <c r="AA143" s="76">
        <f t="shared" si="19"/>
      </c>
      <c r="AB143" s="12">
        <f t="shared" si="20"/>
      </c>
      <c r="AC143" s="13">
        <f>IF(AND(B143&gt;"",Z143=MAX(Z$4:Z$100),Z143&gt;=$AC$2*0.75),"победитель","")</f>
      </c>
      <c r="AD143" s="14">
        <f>IF(B143&gt;"",Z143/MAX(Z$4:Z$100),"")</f>
      </c>
      <c r="AE143" s="15">
        <f>IF(B143&gt;"",RANK(Z143,Z$4:Z$100),"")</f>
      </c>
      <c r="AF143" s="14"/>
    </row>
    <row r="144" spans="1:32" ht="15" customHeight="1">
      <c r="A144" s="67"/>
      <c r="B144" s="89"/>
      <c r="C144" s="90"/>
      <c r="D144" s="91"/>
      <c r="E144" s="91"/>
      <c r="F144" s="84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2"/>
      <c r="U144" s="82"/>
      <c r="V144" s="82"/>
      <c r="W144" s="82"/>
      <c r="X144" s="82"/>
      <c r="Y144" s="82"/>
      <c r="Z144" s="83"/>
      <c r="AA144" s="76">
        <f t="shared" si="19"/>
      </c>
      <c r="AB144" s="12">
        <f t="shared" si="20"/>
      </c>
      <c r="AC144" s="13">
        <f>IF(AND(B144&gt;"",Z144=MAX(Z$4:Z$100),Z144&gt;=$AC$2*0.75),"победитель","")</f>
      </c>
      <c r="AD144" s="14">
        <f>IF(B144&gt;"",Z144/MAX(Z$4:Z$100),"")</f>
      </c>
      <c r="AE144" s="15">
        <f>IF(B144&gt;"",RANK(Z144,Z$4:Z$100),"")</f>
      </c>
      <c r="AF144" s="14"/>
    </row>
    <row r="145" spans="1:32" ht="15">
      <c r="A145" s="67"/>
      <c r="B145" s="77"/>
      <c r="C145" s="92"/>
      <c r="D145" s="93"/>
      <c r="E145" s="93"/>
      <c r="F145" s="94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2"/>
      <c r="U145" s="82"/>
      <c r="V145" s="82"/>
      <c r="W145" s="82"/>
      <c r="X145" s="82"/>
      <c r="Y145" s="82"/>
      <c r="Z145" s="83"/>
      <c r="AA145" s="76">
        <f t="shared" si="19"/>
      </c>
      <c r="AB145" s="12">
        <f t="shared" si="20"/>
      </c>
      <c r="AC145" s="13"/>
      <c r="AD145" s="14">
        <f>IF(B145&gt;"",Z145/MAX(Z$4:Z$101),"")</f>
      </c>
      <c r="AE145" s="15">
        <f>IF(B145&gt;"",RANK(Z145,Z$4:Z$101),"")</f>
      </c>
      <c r="AF145" s="14"/>
    </row>
    <row r="146" spans="1:32" ht="15">
      <c r="A146" s="67"/>
      <c r="B146" s="77"/>
      <c r="C146" s="92"/>
      <c r="D146" s="93"/>
      <c r="E146" s="93"/>
      <c r="F146" s="94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2"/>
      <c r="U146" s="82"/>
      <c r="V146" s="82"/>
      <c r="W146" s="82"/>
      <c r="X146" s="82"/>
      <c r="Y146" s="82"/>
      <c r="Z146" s="83"/>
      <c r="AA146" s="76">
        <f>IF(B146&gt;"",IF(AC148&gt;"",AC148,(IF(AF146&gt;"",AF146,""))),"")</f>
      </c>
      <c r="AB146" s="12">
        <f t="shared" si="20"/>
      </c>
      <c r="AC146" s="7"/>
      <c r="AD146" s="14">
        <f>IF(B146&gt;"",Z146/MAX(Z$4:Z$101),"")</f>
      </c>
      <c r="AE146" s="15">
        <f>IF(B146&gt;"",RANK(Z146,Z$4:Z$101),"")</f>
      </c>
      <c r="AF146" s="14"/>
    </row>
    <row r="147" spans="1:32" ht="15">
      <c r="A147" s="67"/>
      <c r="B147" s="77"/>
      <c r="C147" s="92"/>
      <c r="D147" s="93"/>
      <c r="E147" s="93"/>
      <c r="F147" s="94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2"/>
      <c r="U147" s="82"/>
      <c r="V147" s="82"/>
      <c r="W147" s="82"/>
      <c r="X147" s="82"/>
      <c r="Y147" s="82"/>
      <c r="Z147" s="83"/>
      <c r="AA147" s="76">
        <f>IF(B147&gt;"",IF(AC149&gt;"",AC149,(IF(AF147&gt;"",AF147,""))),"")</f>
      </c>
      <c r="AB147" s="12">
        <f t="shared" si="20"/>
      </c>
      <c r="AC147" s="13"/>
      <c r="AD147" s="14">
        <f>IF(B147&gt;"",Z147/MAX(Z$4:Z$101),"")</f>
      </c>
      <c r="AE147" s="15">
        <f>IF(B147&gt;"",RANK(Z147,Z$4:Z$101),"")</f>
      </c>
      <c r="AF147" s="14"/>
    </row>
    <row r="148" spans="1:32" ht="15">
      <c r="A148" s="67"/>
      <c r="B148" s="77"/>
      <c r="C148" s="92"/>
      <c r="D148" s="93"/>
      <c r="E148" s="93"/>
      <c r="F148" s="94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2"/>
      <c r="U148" s="82"/>
      <c r="V148" s="82"/>
      <c r="W148" s="82"/>
      <c r="X148" s="82"/>
      <c r="Y148" s="82"/>
      <c r="Z148" s="83"/>
      <c r="AA148" s="76">
        <f>IF(B148&gt;"",IF(AC150&gt;"",AC150,(IF(AF148&gt;"",AF148,""))),"")</f>
      </c>
      <c r="AB148" s="12">
        <f t="shared" si="20"/>
      </c>
      <c r="AC148" s="13"/>
      <c r="AD148" s="14">
        <f>IF(B148&gt;"",Z148/MAX(Z$4:Z$101),"")</f>
      </c>
      <c r="AE148" s="15">
        <f>IF(B148&gt;"",RANK(Z148,Z$4:Z$101),"")</f>
      </c>
      <c r="AF148" s="14"/>
    </row>
    <row r="149" spans="1:32" ht="15">
      <c r="A149" s="67"/>
      <c r="B149" s="77"/>
      <c r="C149" s="92"/>
      <c r="D149" s="93"/>
      <c r="E149" s="93"/>
      <c r="F149" s="94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2"/>
      <c r="U149" s="82"/>
      <c r="V149" s="82"/>
      <c r="W149" s="82"/>
      <c r="X149" s="82"/>
      <c r="Y149" s="82"/>
      <c r="Z149" s="83"/>
      <c r="AA149" s="76">
        <f>IF(B149&gt;"",IF(AC151&gt;"",AC151,(IF(AF149&gt;"",AF149,""))),"")</f>
      </c>
      <c r="AB149" s="12">
        <f t="shared" si="20"/>
      </c>
      <c r="AC149" s="13"/>
      <c r="AD149" s="14">
        <f>IF(B149&gt;"",Z149/MAX(Z$4:Z$101),"")</f>
      </c>
      <c r="AE149" s="15">
        <f>IF(B149&gt;"",RANK(Z149,Z$4:Z$101),"")</f>
      </c>
      <c r="AF149" s="14"/>
    </row>
    <row r="150" spans="1:32" ht="15">
      <c r="A150" s="67"/>
      <c r="B150" s="77"/>
      <c r="C150" s="78"/>
      <c r="D150" s="86"/>
      <c r="E150" s="79"/>
      <c r="F150" s="80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2"/>
      <c r="U150" s="82"/>
      <c r="V150" s="82"/>
      <c r="W150" s="82"/>
      <c r="X150" s="82"/>
      <c r="Y150" s="82"/>
      <c r="Z150" s="83"/>
      <c r="AA150" s="76">
        <f aca="true" t="shared" si="21" ref="AA150:AA178">IF(B150&gt;"",IF(AC150&gt;"",AC150,(IF(AF150&gt;"",AF150,""))),"")</f>
      </c>
      <c r="AB150" s="12">
        <f t="shared" si="20"/>
      </c>
      <c r="AC150" s="13">
        <f aca="true" t="shared" si="22" ref="AC150:AC156">IF(AND(B150&gt;"",Z150=MAX(Z$4:Z$73),Z150&gt;=$AC$2*0.75),"победитель","")</f>
      </c>
      <c r="AD150" s="14">
        <f aca="true" t="shared" si="23" ref="AD150:AD156">IF(B150&gt;"",Z150/MAX(Z$4:Z$73),"")</f>
      </c>
      <c r="AE150" s="15">
        <f aca="true" t="shared" si="24" ref="AE150:AE156">IF(B150&gt;"",RANK(Z150,Z$4:Z$73),"")</f>
      </c>
      <c r="AF150" s="14"/>
    </row>
    <row r="151" spans="1:32" ht="15">
      <c r="A151" s="67"/>
      <c r="B151" s="77"/>
      <c r="C151" s="78"/>
      <c r="D151" s="86"/>
      <c r="E151" s="79"/>
      <c r="F151" s="80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2"/>
      <c r="U151" s="82"/>
      <c r="V151" s="82"/>
      <c r="W151" s="82"/>
      <c r="X151" s="82"/>
      <c r="Y151" s="82"/>
      <c r="Z151" s="83"/>
      <c r="AA151" s="76">
        <f t="shared" si="21"/>
      </c>
      <c r="AB151" s="12">
        <f t="shared" si="20"/>
      </c>
      <c r="AC151" s="13">
        <f t="shared" si="22"/>
      </c>
      <c r="AD151" s="14">
        <f t="shared" si="23"/>
      </c>
      <c r="AE151" s="15">
        <f t="shared" si="24"/>
      </c>
      <c r="AF151" s="14"/>
    </row>
    <row r="152" spans="1:32" ht="15">
      <c r="A152" s="67"/>
      <c r="B152" s="77"/>
      <c r="C152" s="78"/>
      <c r="D152" s="86"/>
      <c r="E152" s="79"/>
      <c r="F152" s="80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2"/>
      <c r="U152" s="82"/>
      <c r="V152" s="82"/>
      <c r="W152" s="82"/>
      <c r="X152" s="82"/>
      <c r="Y152" s="82"/>
      <c r="Z152" s="83"/>
      <c r="AA152" s="76">
        <f t="shared" si="21"/>
      </c>
      <c r="AB152" s="12">
        <f t="shared" si="20"/>
      </c>
      <c r="AC152" s="13">
        <f t="shared" si="22"/>
      </c>
      <c r="AD152" s="14">
        <f t="shared" si="23"/>
      </c>
      <c r="AE152" s="15">
        <f t="shared" si="24"/>
      </c>
      <c r="AF152" s="14"/>
    </row>
    <row r="153" spans="1:32" ht="15">
      <c r="A153" s="67"/>
      <c r="B153" s="77"/>
      <c r="C153" s="78"/>
      <c r="D153" s="86"/>
      <c r="E153" s="79"/>
      <c r="F153" s="80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2"/>
      <c r="U153" s="82"/>
      <c r="V153" s="82"/>
      <c r="W153" s="82"/>
      <c r="X153" s="82"/>
      <c r="Y153" s="82"/>
      <c r="Z153" s="83"/>
      <c r="AA153" s="76">
        <f t="shared" si="21"/>
      </c>
      <c r="AB153" s="12">
        <f t="shared" si="20"/>
      </c>
      <c r="AC153" s="13">
        <f t="shared" si="22"/>
      </c>
      <c r="AD153" s="14">
        <f t="shared" si="23"/>
      </c>
      <c r="AE153" s="15">
        <f t="shared" si="24"/>
      </c>
      <c r="AF153" s="14"/>
    </row>
    <row r="154" spans="1:32" ht="15">
      <c r="A154" s="67"/>
      <c r="B154" s="77"/>
      <c r="C154" s="78"/>
      <c r="D154" s="86"/>
      <c r="E154" s="79"/>
      <c r="F154" s="80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2"/>
      <c r="U154" s="82"/>
      <c r="V154" s="82"/>
      <c r="W154" s="82"/>
      <c r="X154" s="82"/>
      <c r="Y154" s="82"/>
      <c r="Z154" s="83"/>
      <c r="AA154" s="76">
        <f t="shared" si="21"/>
      </c>
      <c r="AB154" s="12">
        <f t="shared" si="20"/>
      </c>
      <c r="AC154" s="13">
        <f t="shared" si="22"/>
      </c>
      <c r="AD154" s="14">
        <f t="shared" si="23"/>
      </c>
      <c r="AE154" s="15">
        <f t="shared" si="24"/>
      </c>
      <c r="AF154" s="14"/>
    </row>
    <row r="155" spans="1:32" ht="15">
      <c r="A155" s="67"/>
      <c r="B155" s="77"/>
      <c r="C155" s="78"/>
      <c r="D155" s="86"/>
      <c r="E155" s="79"/>
      <c r="F155" s="80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2"/>
      <c r="U155" s="82"/>
      <c r="V155" s="82"/>
      <c r="W155" s="82"/>
      <c r="X155" s="82"/>
      <c r="Y155" s="82"/>
      <c r="Z155" s="83"/>
      <c r="AA155" s="76">
        <f t="shared" si="21"/>
      </c>
      <c r="AB155" s="12">
        <f t="shared" si="20"/>
      </c>
      <c r="AC155" s="13">
        <f t="shared" si="22"/>
      </c>
      <c r="AD155" s="14">
        <f t="shared" si="23"/>
      </c>
      <c r="AE155" s="15">
        <f t="shared" si="24"/>
      </c>
      <c r="AF155" s="14"/>
    </row>
    <row r="156" spans="1:32" ht="15">
      <c r="A156" s="67"/>
      <c r="B156" s="77"/>
      <c r="C156" s="78"/>
      <c r="D156" s="86"/>
      <c r="E156" s="79"/>
      <c r="F156" s="80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2"/>
      <c r="U156" s="82"/>
      <c r="V156" s="82"/>
      <c r="W156" s="82"/>
      <c r="X156" s="82"/>
      <c r="Y156" s="82"/>
      <c r="Z156" s="83"/>
      <c r="AA156" s="76">
        <f t="shared" si="21"/>
      </c>
      <c r="AB156" s="12">
        <f t="shared" si="20"/>
      </c>
      <c r="AC156" s="13">
        <f t="shared" si="22"/>
      </c>
      <c r="AD156" s="14">
        <f t="shared" si="23"/>
      </c>
      <c r="AE156" s="15">
        <f t="shared" si="24"/>
      </c>
      <c r="AF156" s="14"/>
    </row>
    <row r="157" spans="1:32" ht="15">
      <c r="A157" s="67"/>
      <c r="B157" s="77"/>
      <c r="C157" s="78"/>
      <c r="D157" s="79"/>
      <c r="E157" s="86"/>
      <c r="F157" s="80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2"/>
      <c r="U157" s="82"/>
      <c r="V157" s="82"/>
      <c r="W157" s="82"/>
      <c r="X157" s="82"/>
      <c r="Y157" s="82"/>
      <c r="Z157" s="83"/>
      <c r="AA157" s="76">
        <f t="shared" si="21"/>
      </c>
      <c r="AB157" s="12">
        <f t="shared" si="20"/>
      </c>
      <c r="AC157" s="13">
        <f aca="true" t="shared" si="25" ref="AC157:AC164">IF(AND(B157&gt;"",Z157=MAX(Z$4:Z$102),Z157&gt;=$AC$2*0.75),"победитель","")</f>
      </c>
      <c r="AD157" s="14">
        <f aca="true" t="shared" si="26" ref="AD157:AD164">IF(B157&gt;"",Z157/MAX(Z$4:Z$102),"")</f>
      </c>
      <c r="AE157" s="15">
        <f aca="true" t="shared" si="27" ref="AE157:AE164">IF(B157&gt;"",RANK(Z157,Z$4:Z$102),"")</f>
      </c>
      <c r="AF157" s="14"/>
    </row>
    <row r="158" spans="1:32" ht="15">
      <c r="A158" s="67"/>
      <c r="B158" s="77"/>
      <c r="C158" s="78"/>
      <c r="D158" s="100"/>
      <c r="E158" s="79"/>
      <c r="F158" s="80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2"/>
      <c r="U158" s="82"/>
      <c r="V158" s="82"/>
      <c r="W158" s="82"/>
      <c r="X158" s="82"/>
      <c r="Y158" s="82"/>
      <c r="Z158" s="83"/>
      <c r="AA158" s="76">
        <f t="shared" si="21"/>
      </c>
      <c r="AB158" s="12">
        <f t="shared" si="20"/>
      </c>
      <c r="AC158" s="13">
        <f t="shared" si="25"/>
      </c>
      <c r="AD158" s="14">
        <f t="shared" si="26"/>
      </c>
      <c r="AE158" s="15">
        <f t="shared" si="27"/>
      </c>
      <c r="AF158" s="14"/>
    </row>
    <row r="159" spans="1:32" ht="15">
      <c r="A159" s="67"/>
      <c r="B159" s="77"/>
      <c r="C159" s="78"/>
      <c r="D159" s="95"/>
      <c r="E159" s="79"/>
      <c r="F159" s="80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2"/>
      <c r="U159" s="82"/>
      <c r="V159" s="82"/>
      <c r="W159" s="82"/>
      <c r="X159" s="82"/>
      <c r="Y159" s="82"/>
      <c r="Z159" s="83"/>
      <c r="AA159" s="76">
        <f t="shared" si="21"/>
      </c>
      <c r="AB159" s="12">
        <f t="shared" si="20"/>
      </c>
      <c r="AC159" s="13">
        <f t="shared" si="25"/>
      </c>
      <c r="AD159" s="14">
        <f t="shared" si="26"/>
      </c>
      <c r="AE159" s="15">
        <f t="shared" si="27"/>
      </c>
      <c r="AF159" s="14"/>
    </row>
    <row r="160" spans="1:32" ht="15">
      <c r="A160" s="67"/>
      <c r="B160" s="77"/>
      <c r="C160" s="78"/>
      <c r="D160" s="79"/>
      <c r="E160" s="79"/>
      <c r="F160" s="80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2"/>
      <c r="U160" s="82"/>
      <c r="V160" s="82"/>
      <c r="W160" s="82"/>
      <c r="X160" s="82"/>
      <c r="Y160" s="82"/>
      <c r="Z160" s="83"/>
      <c r="AA160" s="76">
        <f t="shared" si="21"/>
      </c>
      <c r="AB160" s="12">
        <f t="shared" si="20"/>
      </c>
      <c r="AC160" s="13">
        <f t="shared" si="25"/>
      </c>
      <c r="AD160" s="14">
        <f t="shared" si="26"/>
      </c>
      <c r="AE160" s="15">
        <f t="shared" si="27"/>
      </c>
      <c r="AF160" s="14"/>
    </row>
    <row r="161" spans="1:32" ht="15">
      <c r="A161" s="67"/>
      <c r="B161" s="77"/>
      <c r="C161" s="78"/>
      <c r="D161" s="79"/>
      <c r="E161" s="79"/>
      <c r="F161" s="80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2"/>
      <c r="U161" s="82"/>
      <c r="V161" s="82"/>
      <c r="W161" s="82"/>
      <c r="X161" s="82"/>
      <c r="Y161" s="82"/>
      <c r="Z161" s="83"/>
      <c r="AA161" s="76">
        <f t="shared" si="21"/>
      </c>
      <c r="AB161" s="12">
        <f t="shared" si="20"/>
      </c>
      <c r="AC161" s="13">
        <f t="shared" si="25"/>
      </c>
      <c r="AD161" s="14">
        <f t="shared" si="26"/>
      </c>
      <c r="AE161" s="15">
        <f t="shared" si="27"/>
      </c>
      <c r="AF161" s="14"/>
    </row>
    <row r="162" spans="1:41" ht="15">
      <c r="A162" s="67"/>
      <c r="B162" s="77"/>
      <c r="C162" s="78"/>
      <c r="D162" s="79"/>
      <c r="E162" s="79"/>
      <c r="F162" s="80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2"/>
      <c r="U162" s="82"/>
      <c r="V162" s="82"/>
      <c r="W162" s="82"/>
      <c r="X162" s="82"/>
      <c r="Y162" s="82"/>
      <c r="Z162" s="83"/>
      <c r="AA162" s="76">
        <f t="shared" si="21"/>
      </c>
      <c r="AB162" s="12">
        <f t="shared" si="20"/>
      </c>
      <c r="AC162" s="13">
        <f t="shared" si="25"/>
      </c>
      <c r="AD162" s="14">
        <f t="shared" si="26"/>
      </c>
      <c r="AE162" s="15">
        <f t="shared" si="27"/>
      </c>
      <c r="AF162" s="14"/>
      <c r="AN162" s="16"/>
      <c r="AO162" s="16"/>
    </row>
    <row r="163" spans="1:41" ht="15">
      <c r="A163" s="67"/>
      <c r="B163" s="77"/>
      <c r="C163" s="78"/>
      <c r="D163" s="79"/>
      <c r="E163" s="79"/>
      <c r="F163" s="80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2"/>
      <c r="U163" s="82"/>
      <c r="V163" s="82"/>
      <c r="W163" s="82"/>
      <c r="X163" s="82"/>
      <c r="Y163" s="82"/>
      <c r="Z163" s="83"/>
      <c r="AA163" s="76">
        <f t="shared" si="21"/>
      </c>
      <c r="AB163" s="12">
        <f t="shared" si="20"/>
      </c>
      <c r="AC163" s="13">
        <f t="shared" si="25"/>
      </c>
      <c r="AD163" s="14">
        <f t="shared" si="26"/>
      </c>
      <c r="AE163" s="15">
        <f t="shared" si="27"/>
      </c>
      <c r="AF163" s="14"/>
      <c r="AN163" s="16"/>
      <c r="AO163" s="16"/>
    </row>
    <row r="164" spans="1:32" ht="15">
      <c r="A164" s="67"/>
      <c r="B164" s="77"/>
      <c r="C164" s="78"/>
      <c r="D164" s="79"/>
      <c r="E164" s="79"/>
      <c r="F164" s="80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2"/>
      <c r="U164" s="82"/>
      <c r="V164" s="82"/>
      <c r="W164" s="82"/>
      <c r="X164" s="82"/>
      <c r="Y164" s="82"/>
      <c r="Z164" s="83"/>
      <c r="AA164" s="76">
        <f t="shared" si="21"/>
      </c>
      <c r="AB164" s="12">
        <f t="shared" si="20"/>
      </c>
      <c r="AC164" s="13">
        <f t="shared" si="25"/>
      </c>
      <c r="AD164" s="14">
        <f t="shared" si="26"/>
      </c>
      <c r="AE164" s="15">
        <f t="shared" si="27"/>
      </c>
      <c r="AF164" s="14"/>
    </row>
    <row r="165" spans="1:32" ht="15">
      <c r="A165" s="67"/>
      <c r="B165" s="77"/>
      <c r="C165" s="78"/>
      <c r="D165" s="79"/>
      <c r="E165" s="79"/>
      <c r="F165" s="84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2"/>
      <c r="U165" s="82"/>
      <c r="V165" s="82"/>
      <c r="W165" s="82"/>
      <c r="X165" s="82"/>
      <c r="Y165" s="82"/>
      <c r="Z165" s="83"/>
      <c r="AA165" s="76">
        <f t="shared" si="21"/>
      </c>
      <c r="AB165" s="12">
        <f t="shared" si="20"/>
      </c>
      <c r="AC165" s="13">
        <f>IF(AND(B165&gt;"",Z165=MAX(Z$4:Z$103),Z165&gt;=$AC$2*0.75),"победитель","")</f>
      </c>
      <c r="AD165" s="14">
        <f>IF(B165&gt;"",Z165/MAX(Z$4:Z$103),"")</f>
      </c>
      <c r="AE165" s="15">
        <f>IF(B165&gt;"",RANK(Z165,Z$4:Z$103),"")</f>
      </c>
      <c r="AF165" s="14"/>
    </row>
    <row r="166" spans="1:32" ht="15">
      <c r="A166" s="67"/>
      <c r="B166" s="77"/>
      <c r="C166" s="78"/>
      <c r="D166" s="79"/>
      <c r="E166" s="79"/>
      <c r="F166" s="84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2"/>
      <c r="U166" s="82"/>
      <c r="V166" s="82"/>
      <c r="W166" s="82"/>
      <c r="X166" s="82"/>
      <c r="Y166" s="82"/>
      <c r="Z166" s="83"/>
      <c r="AA166" s="76">
        <f t="shared" si="21"/>
      </c>
      <c r="AB166" s="12">
        <f t="shared" si="20"/>
      </c>
      <c r="AC166" s="13">
        <f>IF(AND(B166&gt;"",Z166=MAX(Z$4:Z$103),Z166&gt;=$AC$2*0.75),"победитель","")</f>
      </c>
      <c r="AD166" s="14">
        <f>IF(B166&gt;"",Z166/MAX(Z$4:Z$103),"")</f>
      </c>
      <c r="AE166" s="15">
        <f>IF(B166&gt;"",RANK(Z166,Z$4:Z$103),"")</f>
      </c>
      <c r="AF166" s="14"/>
    </row>
    <row r="167" spans="1:32" ht="15">
      <c r="A167" s="67"/>
      <c r="B167" s="77"/>
      <c r="C167" s="78"/>
      <c r="D167" s="79"/>
      <c r="E167" s="79"/>
      <c r="F167" s="84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2"/>
      <c r="U167" s="82"/>
      <c r="V167" s="82"/>
      <c r="W167" s="82"/>
      <c r="X167" s="82"/>
      <c r="Y167" s="82"/>
      <c r="Z167" s="83"/>
      <c r="AA167" s="76">
        <f t="shared" si="21"/>
      </c>
      <c r="AB167" s="12">
        <f t="shared" si="20"/>
      </c>
      <c r="AC167" s="13">
        <f>IF(AND(B167&gt;"",Z167=MAX(Z$4:Z$103),Z167&gt;=$AC$2*0.75),"победитель","")</f>
      </c>
      <c r="AD167" s="14">
        <f>IF(B167&gt;"",Z167/MAX(Z$4:Z$103),"")</f>
      </c>
      <c r="AE167" s="15">
        <f>IF(B167&gt;"",RANK(Z167,Z$4:Z$103),"")</f>
      </c>
      <c r="AF167" s="14"/>
    </row>
    <row r="168" spans="1:32" ht="15">
      <c r="A168" s="67"/>
      <c r="B168" s="77"/>
      <c r="C168" s="78"/>
      <c r="D168" s="79"/>
      <c r="E168" s="79"/>
      <c r="F168" s="84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2"/>
      <c r="U168" s="82"/>
      <c r="V168" s="82"/>
      <c r="W168" s="82"/>
      <c r="X168" s="82"/>
      <c r="Y168" s="82"/>
      <c r="Z168" s="83"/>
      <c r="AA168" s="76">
        <f t="shared" si="21"/>
      </c>
      <c r="AB168" s="12">
        <f t="shared" si="20"/>
      </c>
      <c r="AC168" s="13">
        <f>IF(AND(B168&gt;"",Z168=MAX(Z$4:Z$97),Z168&gt;=$AC$2*0.75),"победитель","")</f>
      </c>
      <c r="AD168" s="14">
        <f>IF(B168&gt;"",Z168/MAX(Z$4:Z$97),"")</f>
      </c>
      <c r="AE168" s="15">
        <f>IF(B168&gt;"",RANK(Z168,Z$4:Z$97),"")</f>
      </c>
      <c r="AF168" s="14"/>
    </row>
    <row r="169" spans="1:32" ht="15">
      <c r="A169" s="67"/>
      <c r="B169" s="77"/>
      <c r="C169" s="78"/>
      <c r="D169" s="79"/>
      <c r="E169" s="79"/>
      <c r="F169" s="84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2"/>
      <c r="U169" s="82"/>
      <c r="V169" s="82"/>
      <c r="W169" s="82"/>
      <c r="X169" s="82"/>
      <c r="Y169" s="82"/>
      <c r="Z169" s="83"/>
      <c r="AA169" s="76">
        <f t="shared" si="21"/>
      </c>
      <c r="AB169" s="12">
        <f t="shared" si="20"/>
      </c>
      <c r="AC169" s="13">
        <f>IF(AND(B169&gt;"",Z169=MAX(Z$4:Z$97),Z169&gt;=$AC$2*0.75),"победитель","")</f>
      </c>
      <c r="AD169" s="14">
        <f>IF(B169&gt;"",Z169/MAX(Z$4:Z$97),"")</f>
      </c>
      <c r="AE169" s="15">
        <f>IF(B169&gt;"",RANK(Z169,Z$4:Z$97),"")</f>
      </c>
      <c r="AF169" s="14"/>
    </row>
    <row r="170" spans="1:32" ht="15" customHeight="1">
      <c r="A170" s="67"/>
      <c r="B170" s="77"/>
      <c r="C170" s="85"/>
      <c r="D170" s="86"/>
      <c r="E170" s="87"/>
      <c r="F170" s="88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2"/>
      <c r="U170" s="82"/>
      <c r="V170" s="82"/>
      <c r="W170" s="82"/>
      <c r="X170" s="82"/>
      <c r="Y170" s="82"/>
      <c r="Z170" s="83"/>
      <c r="AA170" s="76">
        <f t="shared" si="21"/>
      </c>
      <c r="AB170" s="12">
        <f t="shared" si="20"/>
      </c>
      <c r="AC170" s="13">
        <f>IF(AND(B170&gt;"",Z170=MAX(Z$4:Z$103),Z170&gt;=$AC$2*0.75),"победитель","")</f>
      </c>
      <c r="AD170" s="14">
        <f>IF(B170&gt;"",Z170/MAX(Z$4:Z$103),"")</f>
      </c>
      <c r="AE170" s="15">
        <f>IF(B170&gt;"",RANK(Z170,Z$4:Z$103),"")</f>
      </c>
      <c r="AF170" s="14"/>
    </row>
    <row r="171" spans="1:43" ht="15">
      <c r="A171" s="67"/>
      <c r="B171" s="77"/>
      <c r="C171" s="85"/>
      <c r="D171" s="86"/>
      <c r="E171" s="87"/>
      <c r="F171" s="88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2"/>
      <c r="U171" s="82"/>
      <c r="V171" s="82"/>
      <c r="W171" s="82"/>
      <c r="X171" s="82"/>
      <c r="Y171" s="82"/>
      <c r="Z171" s="83"/>
      <c r="AA171" s="76">
        <f t="shared" si="21"/>
      </c>
      <c r="AB171" s="12">
        <f t="shared" si="20"/>
      </c>
      <c r="AC171" s="13">
        <f>IF(AND(B171&gt;"",Z171=MAX(Z$4:Z$103),Z171&gt;=$AC$2*0.75),"победитель","")</f>
      </c>
      <c r="AD171" s="14">
        <f>IF(B171&gt;"",Z171/MAX(Z$4:Z$103),"")</f>
      </c>
      <c r="AE171" s="15">
        <f>IF(B171&gt;"",RANK(Z171,Z$4:Z$103),"")</f>
      </c>
      <c r="AF171" s="14"/>
      <c r="AP171" s="16"/>
      <c r="AQ171" s="16"/>
    </row>
    <row r="172" spans="1:43" ht="18.75" customHeight="1">
      <c r="A172" s="67"/>
      <c r="B172" s="89"/>
      <c r="C172" s="90"/>
      <c r="D172" s="91"/>
      <c r="E172" s="91"/>
      <c r="F172" s="84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2"/>
      <c r="U172" s="82"/>
      <c r="V172" s="82"/>
      <c r="W172" s="82"/>
      <c r="X172" s="82"/>
      <c r="Y172" s="82"/>
      <c r="Z172" s="83"/>
      <c r="AA172" s="76">
        <f t="shared" si="21"/>
      </c>
      <c r="AB172" s="12">
        <f t="shared" si="20"/>
      </c>
      <c r="AC172" s="13">
        <f aca="true" t="shared" si="28" ref="AC172:AC178">IF(AND(B172&gt;"",Z172=MAX(Z$4:Z$100),Z172&gt;=$AC$2*0.75),"победитель","")</f>
      </c>
      <c r="AD172" s="14">
        <f aca="true" t="shared" si="29" ref="AD172:AD178">IF(B172&gt;"",Z172/MAX(Z$4:Z$100),"")</f>
      </c>
      <c r="AE172" s="15">
        <f aca="true" t="shared" si="30" ref="AE172:AE178">IF(B172&gt;"",RANK(Z172,Z$4:Z$100),"")</f>
      </c>
      <c r="AF172" s="14"/>
      <c r="AP172" s="16"/>
      <c r="AQ172" s="16"/>
    </row>
    <row r="173" spans="1:32" ht="15">
      <c r="A173" s="67"/>
      <c r="B173" s="89"/>
      <c r="C173" s="90"/>
      <c r="D173" s="91"/>
      <c r="E173" s="91"/>
      <c r="F173" s="84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2"/>
      <c r="U173" s="82"/>
      <c r="V173" s="82"/>
      <c r="W173" s="82"/>
      <c r="X173" s="82"/>
      <c r="Y173" s="82"/>
      <c r="Z173" s="83"/>
      <c r="AA173" s="76">
        <f t="shared" si="21"/>
      </c>
      <c r="AB173" s="12">
        <f t="shared" si="20"/>
      </c>
      <c r="AC173" s="13">
        <f t="shared" si="28"/>
      </c>
      <c r="AD173" s="14">
        <f t="shared" si="29"/>
      </c>
      <c r="AE173" s="15">
        <f t="shared" si="30"/>
      </c>
      <c r="AF173" s="14"/>
    </row>
    <row r="174" spans="1:32" ht="20.25" customHeight="1">
      <c r="A174" s="67"/>
      <c r="B174" s="89"/>
      <c r="C174" s="90"/>
      <c r="D174" s="79"/>
      <c r="E174" s="101"/>
      <c r="F174" s="78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2"/>
      <c r="U174" s="82"/>
      <c r="V174" s="82"/>
      <c r="W174" s="82"/>
      <c r="X174" s="82"/>
      <c r="Y174" s="82"/>
      <c r="Z174" s="83"/>
      <c r="AA174" s="76">
        <f t="shared" si="21"/>
      </c>
      <c r="AB174" s="12">
        <f t="shared" si="20"/>
      </c>
      <c r="AC174" s="13">
        <f t="shared" si="28"/>
      </c>
      <c r="AD174" s="14">
        <f t="shared" si="29"/>
      </c>
      <c r="AE174" s="15">
        <f t="shared" si="30"/>
      </c>
      <c r="AF174" s="14"/>
    </row>
    <row r="175" spans="1:32" ht="15">
      <c r="A175" s="67"/>
      <c r="B175" s="89"/>
      <c r="C175" s="90"/>
      <c r="D175" s="91"/>
      <c r="E175" s="91"/>
      <c r="F175" s="84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2"/>
      <c r="U175" s="82"/>
      <c r="V175" s="82"/>
      <c r="W175" s="82"/>
      <c r="X175" s="82"/>
      <c r="Y175" s="82"/>
      <c r="Z175" s="83"/>
      <c r="AA175" s="76">
        <f t="shared" si="21"/>
      </c>
      <c r="AB175" s="12">
        <f t="shared" si="20"/>
      </c>
      <c r="AC175" s="13">
        <f t="shared" si="28"/>
      </c>
      <c r="AD175" s="14">
        <f t="shared" si="29"/>
      </c>
      <c r="AE175" s="15">
        <f t="shared" si="30"/>
      </c>
      <c r="AF175" s="14"/>
    </row>
    <row r="176" spans="1:32" ht="15">
      <c r="A176" s="67"/>
      <c r="B176" s="89"/>
      <c r="C176" s="90"/>
      <c r="D176" s="91"/>
      <c r="E176" s="91"/>
      <c r="F176" s="84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2"/>
      <c r="U176" s="82"/>
      <c r="V176" s="82"/>
      <c r="W176" s="82"/>
      <c r="X176" s="82"/>
      <c r="Y176" s="82"/>
      <c r="Z176" s="83"/>
      <c r="AA176" s="76">
        <f t="shared" si="21"/>
      </c>
      <c r="AB176" s="12">
        <f t="shared" si="20"/>
      </c>
      <c r="AC176" s="13">
        <f t="shared" si="28"/>
      </c>
      <c r="AD176" s="14">
        <f t="shared" si="29"/>
      </c>
      <c r="AE176" s="15">
        <f t="shared" si="30"/>
      </c>
      <c r="AF176" s="14"/>
    </row>
    <row r="177" spans="1:32" ht="15">
      <c r="A177" s="67"/>
      <c r="B177" s="89"/>
      <c r="C177" s="90"/>
      <c r="D177" s="91"/>
      <c r="E177" s="91"/>
      <c r="F177" s="84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2"/>
      <c r="U177" s="82"/>
      <c r="V177" s="82"/>
      <c r="W177" s="82"/>
      <c r="X177" s="82"/>
      <c r="Y177" s="82"/>
      <c r="Z177" s="83"/>
      <c r="AA177" s="76">
        <f t="shared" si="21"/>
      </c>
      <c r="AB177" s="12">
        <f t="shared" si="20"/>
      </c>
      <c r="AC177" s="13">
        <f t="shared" si="28"/>
      </c>
      <c r="AD177" s="14">
        <f t="shared" si="29"/>
      </c>
      <c r="AE177" s="15">
        <f t="shared" si="30"/>
      </c>
      <c r="AF177" s="14"/>
    </row>
    <row r="178" spans="1:32" ht="15">
      <c r="A178" s="67"/>
      <c r="B178" s="89"/>
      <c r="C178" s="90"/>
      <c r="D178" s="91"/>
      <c r="E178" s="91"/>
      <c r="F178" s="84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2"/>
      <c r="U178" s="82"/>
      <c r="V178" s="82"/>
      <c r="W178" s="82"/>
      <c r="X178" s="82"/>
      <c r="Y178" s="82"/>
      <c r="Z178" s="83"/>
      <c r="AA178" s="76">
        <f t="shared" si="21"/>
      </c>
      <c r="AB178" s="12">
        <f t="shared" si="20"/>
      </c>
      <c r="AC178" s="13">
        <f t="shared" si="28"/>
      </c>
      <c r="AD178" s="14">
        <f t="shared" si="29"/>
      </c>
      <c r="AE178" s="15">
        <f t="shared" si="30"/>
      </c>
      <c r="AF178" s="14"/>
    </row>
    <row r="179" spans="1:32" ht="15">
      <c r="A179" s="67"/>
      <c r="B179" s="77"/>
      <c r="C179" s="92"/>
      <c r="D179" s="93"/>
      <c r="E179" s="93"/>
      <c r="F179" s="94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2"/>
      <c r="U179" s="82"/>
      <c r="V179" s="82"/>
      <c r="W179" s="82"/>
      <c r="X179" s="82"/>
      <c r="Y179" s="82"/>
      <c r="Z179" s="83"/>
      <c r="AA179" s="76">
        <f>IF(B179&gt;"",IF(AC180&gt;"",AC180,(IF(AF179&gt;"",AF179,""))),"")</f>
      </c>
      <c r="AB179" s="12">
        <f t="shared" si="20"/>
      </c>
      <c r="AC179" s="13"/>
      <c r="AD179" s="14">
        <f>IF(B179&gt;"",Z179/MAX(Z$4:Z$101),"")</f>
      </c>
      <c r="AE179" s="15">
        <f>IF(B179&gt;"",RANK(Z179,Z$4:Z$101),"")</f>
      </c>
      <c r="AF179" s="14"/>
    </row>
    <row r="180" spans="1:32" ht="15">
      <c r="A180" s="67"/>
      <c r="B180" s="77"/>
      <c r="C180" s="78"/>
      <c r="D180" s="86"/>
      <c r="E180" s="79"/>
      <c r="F180" s="8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2"/>
      <c r="U180" s="82"/>
      <c r="V180" s="82"/>
      <c r="W180" s="82"/>
      <c r="X180" s="82"/>
      <c r="Y180" s="82"/>
      <c r="Z180" s="83"/>
      <c r="AA180" s="76">
        <f aca="true" t="shared" si="31" ref="AA180:AA203">IF(B180&gt;"",IF(AC180&gt;"",AC180,(IF(AF180&gt;"",AF180,""))),"")</f>
      </c>
      <c r="AB180" s="12">
        <f t="shared" si="20"/>
      </c>
      <c r="AC180" s="13">
        <f aca="true" t="shared" si="32" ref="AC180:AC188">IF(AND(B180&gt;"",Z180=MAX(Z$4:Z$73),Z180&gt;=$AC$2*0.75),"победитель","")</f>
      </c>
      <c r="AD180" s="14">
        <f aca="true" t="shared" si="33" ref="AD180:AD188">IF(B180&gt;"",Z180/MAX(Z$4:Z$73),"")</f>
      </c>
      <c r="AE180" s="15">
        <f aca="true" t="shared" si="34" ref="AE180:AE188">IF(B180&gt;"",RANK(Z180,Z$4:Z$73),"")</f>
      </c>
      <c r="AF180" s="14"/>
    </row>
    <row r="181" spans="1:32" ht="15">
      <c r="A181" s="67"/>
      <c r="B181" s="77"/>
      <c r="C181" s="78"/>
      <c r="D181" s="86"/>
      <c r="E181" s="79"/>
      <c r="F181" s="80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2"/>
      <c r="U181" s="82"/>
      <c r="V181" s="82"/>
      <c r="W181" s="82"/>
      <c r="X181" s="82"/>
      <c r="Y181" s="82"/>
      <c r="Z181" s="83"/>
      <c r="AA181" s="76">
        <f t="shared" si="31"/>
      </c>
      <c r="AB181" s="12">
        <f t="shared" si="20"/>
      </c>
      <c r="AC181" s="13">
        <f t="shared" si="32"/>
      </c>
      <c r="AD181" s="14">
        <f t="shared" si="33"/>
      </c>
      <c r="AE181" s="15">
        <f t="shared" si="34"/>
      </c>
      <c r="AF181" s="14"/>
    </row>
    <row r="182" spans="1:32" ht="15">
      <c r="A182" s="67"/>
      <c r="B182" s="77"/>
      <c r="C182" s="78"/>
      <c r="D182" s="86"/>
      <c r="E182" s="79"/>
      <c r="F182" s="80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2"/>
      <c r="U182" s="82"/>
      <c r="V182" s="82"/>
      <c r="W182" s="82"/>
      <c r="X182" s="82"/>
      <c r="Y182" s="82"/>
      <c r="Z182" s="83"/>
      <c r="AA182" s="76">
        <f t="shared" si="31"/>
      </c>
      <c r="AB182" s="12">
        <f t="shared" si="20"/>
      </c>
      <c r="AC182" s="13">
        <f t="shared" si="32"/>
      </c>
      <c r="AD182" s="14">
        <f t="shared" si="33"/>
      </c>
      <c r="AE182" s="15">
        <f t="shared" si="34"/>
      </c>
      <c r="AF182" s="14"/>
    </row>
    <row r="183" spans="1:32" ht="15" customHeight="1">
      <c r="A183" s="67"/>
      <c r="B183" s="77"/>
      <c r="C183" s="78"/>
      <c r="D183" s="86"/>
      <c r="E183" s="79"/>
      <c r="F183" s="80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2"/>
      <c r="U183" s="82"/>
      <c r="V183" s="82"/>
      <c r="W183" s="82"/>
      <c r="X183" s="82"/>
      <c r="Y183" s="82"/>
      <c r="Z183" s="83"/>
      <c r="AA183" s="76">
        <f t="shared" si="31"/>
      </c>
      <c r="AB183" s="12">
        <f t="shared" si="20"/>
      </c>
      <c r="AC183" s="13">
        <f t="shared" si="32"/>
      </c>
      <c r="AD183" s="14">
        <f t="shared" si="33"/>
      </c>
      <c r="AE183" s="15">
        <f t="shared" si="34"/>
      </c>
      <c r="AF183" s="14"/>
    </row>
    <row r="184" spans="1:32" ht="15">
      <c r="A184" s="67"/>
      <c r="B184" s="77"/>
      <c r="C184" s="78"/>
      <c r="D184" s="86"/>
      <c r="E184" s="79"/>
      <c r="F184" s="80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2"/>
      <c r="U184" s="82"/>
      <c r="V184" s="82"/>
      <c r="W184" s="82"/>
      <c r="X184" s="82"/>
      <c r="Y184" s="82"/>
      <c r="Z184" s="83"/>
      <c r="AA184" s="76">
        <f t="shared" si="31"/>
      </c>
      <c r="AB184" s="12">
        <f t="shared" si="20"/>
      </c>
      <c r="AC184" s="13">
        <f t="shared" si="32"/>
      </c>
      <c r="AD184" s="14">
        <f t="shared" si="33"/>
      </c>
      <c r="AE184" s="15">
        <f t="shared" si="34"/>
      </c>
      <c r="AF184" s="14"/>
    </row>
    <row r="185" spans="1:32" ht="15">
      <c r="A185" s="67"/>
      <c r="B185" s="77"/>
      <c r="C185" s="78"/>
      <c r="D185" s="86"/>
      <c r="E185" s="79"/>
      <c r="F185" s="102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2"/>
      <c r="U185" s="82"/>
      <c r="V185" s="82"/>
      <c r="W185" s="82"/>
      <c r="X185" s="82"/>
      <c r="Y185" s="82"/>
      <c r="Z185" s="83"/>
      <c r="AA185" s="76">
        <f t="shared" si="31"/>
      </c>
      <c r="AB185" s="12">
        <f t="shared" si="20"/>
      </c>
      <c r="AC185" s="13">
        <f t="shared" si="32"/>
      </c>
      <c r="AD185" s="14">
        <f t="shared" si="33"/>
      </c>
      <c r="AE185" s="15">
        <f t="shared" si="34"/>
      </c>
      <c r="AF185" s="14"/>
    </row>
    <row r="186" spans="1:32" ht="15">
      <c r="A186" s="67"/>
      <c r="B186" s="77"/>
      <c r="C186" s="78"/>
      <c r="D186" s="86"/>
      <c r="E186" s="79"/>
      <c r="F186" s="80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2"/>
      <c r="U186" s="82"/>
      <c r="V186" s="82"/>
      <c r="W186" s="82"/>
      <c r="X186" s="82"/>
      <c r="Y186" s="82"/>
      <c r="Z186" s="83"/>
      <c r="AA186" s="76">
        <f t="shared" si="31"/>
      </c>
      <c r="AB186" s="12">
        <f t="shared" si="20"/>
      </c>
      <c r="AC186" s="13">
        <f t="shared" si="32"/>
      </c>
      <c r="AD186" s="14">
        <f t="shared" si="33"/>
      </c>
      <c r="AE186" s="15">
        <f t="shared" si="34"/>
      </c>
      <c r="AF186" s="14"/>
    </row>
    <row r="187" spans="1:32" ht="15">
      <c r="A187" s="67"/>
      <c r="B187" s="77"/>
      <c r="C187" s="78"/>
      <c r="D187" s="86"/>
      <c r="E187" s="79"/>
      <c r="F187" s="80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2"/>
      <c r="U187" s="82"/>
      <c r="V187" s="82"/>
      <c r="W187" s="82"/>
      <c r="X187" s="82"/>
      <c r="Y187" s="82"/>
      <c r="Z187" s="83"/>
      <c r="AA187" s="76">
        <f t="shared" si="31"/>
      </c>
      <c r="AB187" s="12">
        <f t="shared" si="20"/>
      </c>
      <c r="AC187" s="13">
        <f t="shared" si="32"/>
      </c>
      <c r="AD187" s="14">
        <f t="shared" si="33"/>
      </c>
      <c r="AE187" s="15">
        <f t="shared" si="34"/>
      </c>
      <c r="AF187" s="14"/>
    </row>
    <row r="188" spans="1:32" ht="15">
      <c r="A188" s="67"/>
      <c r="B188" s="77"/>
      <c r="C188" s="78"/>
      <c r="D188" s="86"/>
      <c r="E188" s="79"/>
      <c r="F188" s="80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2"/>
      <c r="U188" s="82"/>
      <c r="V188" s="82"/>
      <c r="W188" s="82"/>
      <c r="X188" s="82"/>
      <c r="Y188" s="82"/>
      <c r="Z188" s="83"/>
      <c r="AA188" s="76">
        <f t="shared" si="31"/>
      </c>
      <c r="AB188" s="12">
        <f t="shared" si="20"/>
      </c>
      <c r="AC188" s="13">
        <f t="shared" si="32"/>
      </c>
      <c r="AD188" s="14">
        <f t="shared" si="33"/>
      </c>
      <c r="AE188" s="15">
        <f t="shared" si="34"/>
      </c>
      <c r="AF188" s="14"/>
    </row>
    <row r="189" spans="1:32" ht="15">
      <c r="A189" s="67"/>
      <c r="B189" s="77"/>
      <c r="C189" s="78"/>
      <c r="D189" s="95"/>
      <c r="E189" s="79"/>
      <c r="F189" s="80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2"/>
      <c r="U189" s="82"/>
      <c r="V189" s="82"/>
      <c r="W189" s="82"/>
      <c r="X189" s="82"/>
      <c r="Y189" s="82"/>
      <c r="Z189" s="83"/>
      <c r="AA189" s="76">
        <f t="shared" si="31"/>
      </c>
      <c r="AB189" s="12">
        <f t="shared" si="20"/>
      </c>
      <c r="AC189" s="13">
        <f>IF(AND(B189&gt;"",Z189=MAX(Z$4:Z$102),Z189&gt;=$AC$2*0.75),"победитель","")</f>
      </c>
      <c r="AD189" s="14">
        <f>IF(B189&gt;"",Z189/MAX(Z$4:Z$102),"")</f>
      </c>
      <c r="AE189" s="15">
        <f>IF(B189&gt;"",RANK(Z189,Z$4:Z$102),"")</f>
      </c>
      <c r="AF189" s="14"/>
    </row>
    <row r="190" spans="1:32" ht="15">
      <c r="A190" s="67"/>
      <c r="B190" s="77"/>
      <c r="C190" s="78"/>
      <c r="D190" s="95"/>
      <c r="E190" s="79"/>
      <c r="F190" s="80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2"/>
      <c r="U190" s="82"/>
      <c r="V190" s="82"/>
      <c r="W190" s="82"/>
      <c r="X190" s="82"/>
      <c r="Y190" s="82"/>
      <c r="Z190" s="83"/>
      <c r="AA190" s="76">
        <f t="shared" si="31"/>
      </c>
      <c r="AB190" s="12">
        <f t="shared" si="20"/>
      </c>
      <c r="AC190" s="13">
        <f>IF(AND(B190&gt;"",Z190=MAX(Z$4:Z$102),Z190&gt;=$AC$2*0.75),"победитель","")</f>
      </c>
      <c r="AD190" s="14">
        <f>IF(B190&gt;"",Z190/MAX(Z$4:Z$102),"")</f>
      </c>
      <c r="AE190" s="15">
        <f>IF(B190&gt;"",RANK(Z190,Z$4:Z$102),"")</f>
      </c>
      <c r="AF190" s="14"/>
    </row>
    <row r="191" spans="1:32" ht="15">
      <c r="A191" s="67"/>
      <c r="B191" s="77"/>
      <c r="C191" s="78"/>
      <c r="D191" s="79"/>
      <c r="E191" s="79"/>
      <c r="F191" s="80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2"/>
      <c r="U191" s="82"/>
      <c r="V191" s="82"/>
      <c r="W191" s="82"/>
      <c r="X191" s="82"/>
      <c r="Y191" s="82"/>
      <c r="Z191" s="83"/>
      <c r="AA191" s="76">
        <f t="shared" si="31"/>
      </c>
      <c r="AB191" s="12">
        <f t="shared" si="20"/>
      </c>
      <c r="AC191" s="13">
        <f>IF(AND(B191&gt;"",Z191=MAX(Z$4:Z$102),Z191&gt;=$AC$2*0.75),"победитель","")</f>
      </c>
      <c r="AD191" s="14">
        <f>IF(B191&gt;"",Z191/MAX(Z$4:Z$102),"")</f>
      </c>
      <c r="AE191" s="15">
        <f>IF(B191&gt;"",RANK(Z191,Z$4:Z$102),"")</f>
      </c>
      <c r="AF191" s="14"/>
    </row>
    <row r="192" spans="1:32" ht="15">
      <c r="A192" s="67"/>
      <c r="B192" s="77"/>
      <c r="C192" s="78"/>
      <c r="D192" s="95"/>
      <c r="E192" s="79"/>
      <c r="F192" s="80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2"/>
      <c r="U192" s="82"/>
      <c r="V192" s="82"/>
      <c r="W192" s="82"/>
      <c r="X192" s="82"/>
      <c r="Y192" s="82"/>
      <c r="Z192" s="83"/>
      <c r="AA192" s="76">
        <f t="shared" si="31"/>
      </c>
      <c r="AB192" s="12">
        <f t="shared" si="20"/>
      </c>
      <c r="AC192" s="13">
        <f>IF(AND(B192&gt;"",Z192=MAX(Z$4:Z$102),Z192&gt;=$AC$2*0.75),"победитель","")</f>
      </c>
      <c r="AD192" s="14">
        <f>IF(B192&gt;"",Z192/MAX(Z$4:Z$102),"")</f>
      </c>
      <c r="AE192" s="15">
        <f>IF(B192&gt;"",RANK(Z192,Z$4:Z$102),"")</f>
      </c>
      <c r="AF192" s="14"/>
    </row>
    <row r="193" spans="1:32" ht="15">
      <c r="A193" s="67"/>
      <c r="B193" s="77"/>
      <c r="C193" s="78"/>
      <c r="D193" s="79"/>
      <c r="E193" s="79"/>
      <c r="F193" s="84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2"/>
      <c r="U193" s="82"/>
      <c r="V193" s="82"/>
      <c r="W193" s="82"/>
      <c r="X193" s="82"/>
      <c r="Y193" s="82"/>
      <c r="Z193" s="83"/>
      <c r="AA193" s="76">
        <f t="shared" si="31"/>
      </c>
      <c r="AB193" s="12">
        <f t="shared" si="20"/>
      </c>
      <c r="AC193" s="13">
        <f>IF(AND(B193&gt;"",Z193=MAX(Z$4:Z$103),Z193&gt;=$AC$2*0.75),"победитель","")</f>
      </c>
      <c r="AD193" s="14">
        <f>IF(B193&gt;"",Z193/MAX(Z$4:Z$103),"")</f>
      </c>
      <c r="AE193" s="15">
        <f>IF(B193&gt;"",RANK(Z193,Z$4:Z$103),"")</f>
      </c>
      <c r="AF193" s="14"/>
    </row>
    <row r="194" spans="1:32" ht="15">
      <c r="A194" s="67"/>
      <c r="B194" s="77"/>
      <c r="C194" s="78"/>
      <c r="D194" s="79"/>
      <c r="E194" s="79"/>
      <c r="F194" s="84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2"/>
      <c r="U194" s="82"/>
      <c r="V194" s="82"/>
      <c r="W194" s="82"/>
      <c r="X194" s="82"/>
      <c r="Y194" s="82"/>
      <c r="Z194" s="83"/>
      <c r="AA194" s="76">
        <f t="shared" si="31"/>
      </c>
      <c r="AB194" s="12">
        <f t="shared" si="20"/>
      </c>
      <c r="AC194" s="13">
        <f>IF(AND(B194&gt;"",Z194=MAX(Z$4:Z$103),Z194&gt;=$AC$2*0.75),"победитель","")</f>
      </c>
      <c r="AD194" s="14">
        <f>IF(B194&gt;"",Z194/MAX(Z$4:Z$103),"")</f>
      </c>
      <c r="AE194" s="15">
        <f>IF(B194&gt;"",RANK(Z194,Z$4:Z$103),"")</f>
      </c>
      <c r="AF194" s="14"/>
    </row>
    <row r="195" spans="1:32" ht="15">
      <c r="A195" s="67"/>
      <c r="B195" s="77"/>
      <c r="C195" s="78"/>
      <c r="D195" s="79"/>
      <c r="E195" s="79"/>
      <c r="F195" s="84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2"/>
      <c r="U195" s="82"/>
      <c r="V195" s="82"/>
      <c r="W195" s="82"/>
      <c r="X195" s="82"/>
      <c r="Y195" s="82"/>
      <c r="Z195" s="83"/>
      <c r="AA195" s="76">
        <f t="shared" si="31"/>
      </c>
      <c r="AB195" s="12">
        <f aca="true" t="shared" si="35" ref="AB195:AB258">IF(B195&gt;"",Z195/$AC$2,"")</f>
      </c>
      <c r="AC195" s="13">
        <f>IF(AND(B195&gt;"",Z195=MAX(Z$4:Z$97),Z195&gt;=$AC$2*0.75),"победитель","")</f>
      </c>
      <c r="AD195" s="14">
        <f>IF(B195&gt;"",Z195/MAX(Z$4:Z$97),"")</f>
      </c>
      <c r="AE195" s="15">
        <f>IF(B195&gt;"",RANK(Z195,Z$4:Z$97),"")</f>
      </c>
      <c r="AF195" s="14"/>
    </row>
    <row r="196" spans="1:32" ht="15">
      <c r="A196" s="67"/>
      <c r="B196" s="77"/>
      <c r="C196" s="78"/>
      <c r="D196" s="79"/>
      <c r="E196" s="79"/>
      <c r="F196" s="84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2"/>
      <c r="U196" s="82"/>
      <c r="V196" s="82"/>
      <c r="W196" s="82"/>
      <c r="X196" s="82"/>
      <c r="Y196" s="82"/>
      <c r="Z196" s="83"/>
      <c r="AA196" s="76">
        <f t="shared" si="31"/>
      </c>
      <c r="AB196" s="12">
        <f t="shared" si="35"/>
      </c>
      <c r="AC196" s="13">
        <f>IF(AND(B196&gt;"",Z196=MAX(Z$4:Z$97),Z196&gt;=$AC$2*0.75),"победитель","")</f>
      </c>
      <c r="AD196" s="14">
        <f>IF(B196&gt;"",Z196/MAX(Z$4:Z$97),"")</f>
      </c>
      <c r="AE196" s="15">
        <f>IF(B196&gt;"",RANK(Z196,Z$4:Z$97),"")</f>
      </c>
      <c r="AF196" s="14"/>
    </row>
    <row r="197" spans="1:32" ht="15">
      <c r="A197" s="67"/>
      <c r="B197" s="77"/>
      <c r="C197" s="78"/>
      <c r="D197" s="79"/>
      <c r="E197" s="79"/>
      <c r="F197" s="84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2"/>
      <c r="U197" s="82"/>
      <c r="V197" s="82"/>
      <c r="W197" s="82"/>
      <c r="X197" s="82"/>
      <c r="Y197" s="82"/>
      <c r="Z197" s="83"/>
      <c r="AA197" s="76">
        <f t="shared" si="31"/>
      </c>
      <c r="AB197" s="12">
        <f t="shared" si="35"/>
      </c>
      <c r="AC197" s="13">
        <f>IF(AND(B197&gt;"",Z197=MAX(Z$4:Z$97),Z197&gt;=$AC$2*0.75),"победитель","")</f>
      </c>
      <c r="AD197" s="14">
        <f>IF(B197&gt;"",Z197/MAX(Z$4:Z$97),"")</f>
      </c>
      <c r="AE197" s="15">
        <f>IF(B197&gt;"",RANK(Z197,Z$4:Z$97),"")</f>
      </c>
      <c r="AF197" s="14"/>
    </row>
    <row r="198" spans="1:32" ht="15">
      <c r="A198" s="67"/>
      <c r="B198" s="77"/>
      <c r="C198" s="78"/>
      <c r="D198" s="79"/>
      <c r="E198" s="79"/>
      <c r="F198" s="84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2"/>
      <c r="U198" s="82"/>
      <c r="V198" s="82"/>
      <c r="W198" s="82"/>
      <c r="X198" s="82"/>
      <c r="Y198" s="82"/>
      <c r="Z198" s="83"/>
      <c r="AA198" s="76">
        <f t="shared" si="31"/>
      </c>
      <c r="AB198" s="12">
        <f t="shared" si="35"/>
      </c>
      <c r="AC198" s="13">
        <f>IF(AND(B198&gt;"",Z198=MAX(Z$4:Z$97),Z198&gt;=$AC$2*0.75),"победитель","")</f>
      </c>
      <c r="AD198" s="14">
        <f>IF(B198&gt;"",Z198/MAX(Z$4:Z$97),"")</f>
      </c>
      <c r="AE198" s="15">
        <f>IF(B198&gt;"",RANK(Z198,Z$4:Z$97),"")</f>
      </c>
      <c r="AF198" s="14"/>
    </row>
    <row r="199" spans="1:32" ht="15">
      <c r="A199" s="67"/>
      <c r="B199" s="77"/>
      <c r="C199" s="78"/>
      <c r="D199" s="79"/>
      <c r="E199" s="79"/>
      <c r="F199" s="84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2"/>
      <c r="U199" s="82"/>
      <c r="V199" s="82"/>
      <c r="W199" s="82"/>
      <c r="X199" s="82"/>
      <c r="Y199" s="82"/>
      <c r="Z199" s="83"/>
      <c r="AA199" s="76">
        <f t="shared" si="31"/>
      </c>
      <c r="AB199" s="12">
        <f t="shared" si="35"/>
      </c>
      <c r="AC199" s="13">
        <f>IF(AND(B199&gt;"",Z199=MAX(Z$4:Z$97),Z199&gt;=$AC$2*0.75),"победитель","")</f>
      </c>
      <c r="AD199" s="14">
        <f>IF(B199&gt;"",Z199/MAX(Z$4:Z$97),"")</f>
      </c>
      <c r="AE199" s="15">
        <f>IF(B199&gt;"",RANK(Z199,Z$4:Z$97),"")</f>
      </c>
      <c r="AF199" s="14"/>
    </row>
    <row r="200" spans="1:32" ht="15">
      <c r="A200" s="67"/>
      <c r="B200" s="77"/>
      <c r="C200" s="85"/>
      <c r="D200" s="86"/>
      <c r="E200" s="87"/>
      <c r="F200" s="88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2"/>
      <c r="U200" s="82"/>
      <c r="V200" s="82"/>
      <c r="W200" s="82"/>
      <c r="X200" s="82"/>
      <c r="Y200" s="82"/>
      <c r="Z200" s="83"/>
      <c r="AA200" s="76">
        <f t="shared" si="31"/>
      </c>
      <c r="AB200" s="12">
        <f t="shared" si="35"/>
      </c>
      <c r="AC200" s="13">
        <f>IF(AND(B200&gt;"",Z200=MAX(Z$4:Z$103),Z200&gt;=$AC$2*0.75),"победитель","")</f>
      </c>
      <c r="AD200" s="14">
        <f>IF(B200&gt;"",Z200/MAX(Z$4:Z$103),"")</f>
      </c>
      <c r="AE200" s="15">
        <f>IF(B200&gt;"",RANK(Z200,Z$4:Z$103),"")</f>
      </c>
      <c r="AF200" s="14"/>
    </row>
    <row r="201" spans="1:32" ht="15">
      <c r="A201" s="67"/>
      <c r="B201" s="77"/>
      <c r="C201" s="85"/>
      <c r="D201" s="86"/>
      <c r="E201" s="87"/>
      <c r="F201" s="88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2"/>
      <c r="U201" s="82"/>
      <c r="V201" s="82"/>
      <c r="W201" s="82"/>
      <c r="X201" s="82"/>
      <c r="Y201" s="82"/>
      <c r="Z201" s="83"/>
      <c r="AA201" s="76">
        <f t="shared" si="31"/>
      </c>
      <c r="AB201" s="12">
        <f t="shared" si="35"/>
      </c>
      <c r="AC201" s="13">
        <f>IF(AND(B201&gt;"",Z201=MAX(Z$4:Z$103),Z201&gt;=$AC$2*0.75),"победитель","")</f>
      </c>
      <c r="AD201" s="14">
        <f>IF(B201&gt;"",Z201/MAX(Z$4:Z$103),"")</f>
      </c>
      <c r="AE201" s="15">
        <f>IF(B201&gt;"",RANK(Z201,Z$4:Z$103),"")</f>
      </c>
      <c r="AF201" s="14"/>
    </row>
    <row r="202" spans="1:41" ht="15">
      <c r="A202" s="67"/>
      <c r="B202" s="89"/>
      <c r="C202" s="90"/>
      <c r="D202" s="91"/>
      <c r="E202" s="91"/>
      <c r="F202" s="84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2"/>
      <c r="U202" s="82"/>
      <c r="V202" s="82"/>
      <c r="W202" s="82"/>
      <c r="X202" s="82"/>
      <c r="Y202" s="82"/>
      <c r="Z202" s="83"/>
      <c r="AA202" s="76">
        <f t="shared" si="31"/>
      </c>
      <c r="AB202" s="12">
        <f t="shared" si="35"/>
      </c>
      <c r="AC202" s="13">
        <f>IF(AND(B202&gt;"",Z202=MAX(Z$4:Z$100),Z202&gt;=$AC$2*0.75),"победитель","")</f>
      </c>
      <c r="AD202" s="14">
        <f>IF(B202&gt;"",Z202/MAX(Z$4:Z$100),"")</f>
      </c>
      <c r="AE202" s="15">
        <f>IF(B202&gt;"",RANK(Z202,Z$4:Z$100),"")</f>
      </c>
      <c r="AF202" s="14"/>
      <c r="AN202" s="16"/>
      <c r="AO202" s="16"/>
    </row>
    <row r="203" spans="1:41" ht="15">
      <c r="A203" s="67"/>
      <c r="B203" s="89"/>
      <c r="C203" s="90"/>
      <c r="D203" s="91"/>
      <c r="E203" s="91"/>
      <c r="F203" s="84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2"/>
      <c r="U203" s="82"/>
      <c r="V203" s="82"/>
      <c r="W203" s="82"/>
      <c r="X203" s="82"/>
      <c r="Y203" s="82"/>
      <c r="Z203" s="83"/>
      <c r="AA203" s="76">
        <f t="shared" si="31"/>
      </c>
      <c r="AB203" s="12">
        <f t="shared" si="35"/>
      </c>
      <c r="AC203" s="13">
        <f>IF(AND(B203&gt;"",Z203=MAX(Z$4:Z$100),Z203&gt;=$AC$2*0.75),"победитель","")</f>
      </c>
      <c r="AD203" s="14">
        <f>IF(B203&gt;"",Z203/MAX(Z$4:Z$100),"")</f>
      </c>
      <c r="AE203" s="15">
        <f>IF(B203&gt;"",RANK(Z203,Z$4:Z$100),"")</f>
      </c>
      <c r="AF203" s="14"/>
      <c r="AN203" s="16"/>
      <c r="AO203" s="16"/>
    </row>
    <row r="204" spans="1:41" ht="15">
      <c r="A204" s="67"/>
      <c r="B204" s="77"/>
      <c r="C204" s="92"/>
      <c r="D204" s="93"/>
      <c r="E204" s="93"/>
      <c r="F204" s="94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2"/>
      <c r="U204" s="82"/>
      <c r="V204" s="82"/>
      <c r="W204" s="82"/>
      <c r="X204" s="82"/>
      <c r="Y204" s="82"/>
      <c r="Z204" s="83"/>
      <c r="AA204" s="76">
        <f>IF(B204&gt;"",IF(AC206&gt;"",AC206,(IF(AF204&gt;"",AF204,""))),"")</f>
      </c>
      <c r="AB204" s="12">
        <f t="shared" si="35"/>
      </c>
      <c r="AC204" s="13"/>
      <c r="AD204" s="14">
        <f>IF(B204&gt;"",Z204/MAX(Z$4:Z$101),"")</f>
      </c>
      <c r="AE204" s="15">
        <f>IF(B204&gt;"",RANK(Z204,Z$4:Z$101),"")</f>
      </c>
      <c r="AF204" s="14"/>
      <c r="AN204" s="16"/>
      <c r="AO204" s="16"/>
    </row>
    <row r="205" spans="1:41" ht="15">
      <c r="A205" s="67"/>
      <c r="B205" s="77"/>
      <c r="C205" s="92"/>
      <c r="D205" s="93"/>
      <c r="E205" s="93"/>
      <c r="F205" s="94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2"/>
      <c r="U205" s="82"/>
      <c r="V205" s="82"/>
      <c r="W205" s="82"/>
      <c r="X205" s="82"/>
      <c r="Y205" s="82"/>
      <c r="Z205" s="83"/>
      <c r="AA205" s="76">
        <f>IF(B205&gt;"",IF(AC207&gt;"",AC207,(IF(AF205&gt;"",AF205,""))),"")</f>
      </c>
      <c r="AB205" s="12">
        <f t="shared" si="35"/>
      </c>
      <c r="AC205" s="13"/>
      <c r="AD205" s="14">
        <f>IF(B205&gt;"",Z205/MAX(Z$4:Z$101),"")</f>
      </c>
      <c r="AE205" s="15">
        <f>IF(B205&gt;"",RANK(Z205,Z$4:Z$101),"")</f>
      </c>
      <c r="AF205" s="14"/>
      <c r="AN205" s="16"/>
      <c r="AO205" s="16"/>
    </row>
    <row r="206" spans="1:41" ht="15">
      <c r="A206" s="67"/>
      <c r="B206" s="77"/>
      <c r="C206" s="92"/>
      <c r="D206" s="93"/>
      <c r="E206" s="93"/>
      <c r="F206" s="94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2"/>
      <c r="U206" s="82"/>
      <c r="V206" s="82"/>
      <c r="W206" s="82"/>
      <c r="X206" s="82"/>
      <c r="Y206" s="82"/>
      <c r="Z206" s="83"/>
      <c r="AA206" s="76">
        <f>IF(B206&gt;"",IF(AC208&gt;"",AC208,(IF(AF206&gt;"",AF206,""))),"")</f>
      </c>
      <c r="AB206" s="12">
        <f t="shared" si="35"/>
      </c>
      <c r="AC206" s="13"/>
      <c r="AD206" s="14">
        <f>IF(B206&gt;"",Z206/MAX(Z$4:Z$101),"")</f>
      </c>
      <c r="AE206" s="15">
        <f>IF(B206&gt;"",RANK(Z206,Z$4:Z$101),"")</f>
      </c>
      <c r="AF206" s="14"/>
      <c r="AN206" s="16"/>
      <c r="AO206" s="16"/>
    </row>
    <row r="207" spans="1:32" ht="15">
      <c r="A207" s="67"/>
      <c r="B207" s="77"/>
      <c r="C207" s="92"/>
      <c r="D207" s="93"/>
      <c r="E207" s="93"/>
      <c r="F207" s="94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2"/>
      <c r="U207" s="82"/>
      <c r="V207" s="82"/>
      <c r="W207" s="82"/>
      <c r="X207" s="82"/>
      <c r="Y207" s="82"/>
      <c r="Z207" s="83"/>
      <c r="AA207" s="76">
        <f>IF(B207&gt;"",IF(AC209&gt;"",AC209,(IF(AF207&gt;"",AF207,""))),"")</f>
      </c>
      <c r="AB207" s="12">
        <f t="shared" si="35"/>
      </c>
      <c r="AC207" s="13"/>
      <c r="AD207" s="14">
        <f>IF(B207&gt;"",Z207/MAX(Z$4:Z$101),"")</f>
      </c>
      <c r="AE207" s="15">
        <f>IF(B207&gt;"",RANK(Z207,Z$4:Z$101),"")</f>
      </c>
      <c r="AF207" s="14"/>
    </row>
    <row r="208" spans="1:32" ht="15">
      <c r="A208" s="67"/>
      <c r="B208" s="77"/>
      <c r="C208" s="92"/>
      <c r="D208" s="93"/>
      <c r="E208" s="93"/>
      <c r="F208" s="94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2"/>
      <c r="U208" s="82"/>
      <c r="V208" s="82"/>
      <c r="W208" s="82"/>
      <c r="X208" s="82"/>
      <c r="Y208" s="82"/>
      <c r="Z208" s="83"/>
      <c r="AA208" s="76">
        <f>IF(B208&gt;"",IF(AC210&gt;"",AC210,(IF(AF208&gt;"",AF208,""))),"")</f>
      </c>
      <c r="AB208" s="12">
        <f t="shared" si="35"/>
      </c>
      <c r="AC208" s="13"/>
      <c r="AD208" s="14">
        <f>IF(B208&gt;"",Z208/MAX(Z$4:Z$101),"")</f>
      </c>
      <c r="AE208" s="15">
        <f>IF(B208&gt;"",RANK(Z208,Z$4:Z$101),"")</f>
      </c>
      <c r="AF208" s="14"/>
    </row>
    <row r="209" spans="1:32" ht="15">
      <c r="A209" s="67"/>
      <c r="B209" s="77"/>
      <c r="C209" s="78"/>
      <c r="D209" s="86"/>
      <c r="E209" s="79"/>
      <c r="F209" s="80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2"/>
      <c r="U209" s="82"/>
      <c r="V209" s="82"/>
      <c r="W209" s="82"/>
      <c r="X209" s="82"/>
      <c r="Y209" s="82"/>
      <c r="Z209" s="83"/>
      <c r="AA209" s="76">
        <f aca="true" t="shared" si="36" ref="AA209:AA229">IF(B209&gt;"",IF(AC209&gt;"",AC209,(IF(AF209&gt;"",AF209,""))),"")</f>
      </c>
      <c r="AB209" s="12">
        <f t="shared" si="35"/>
      </c>
      <c r="AC209" s="13">
        <f>IF(AND(B209&gt;"",Z209=MAX(Z$4:Z$73),Z209&gt;=$AC$2*0.75),"победитель","")</f>
      </c>
      <c r="AD209" s="14">
        <f>IF(B209&gt;"",Z209/MAX(Z$4:Z$73),"")</f>
      </c>
      <c r="AE209" s="15">
        <f>IF(B209&gt;"",RANK(Z209,Z$4:Z$73),"")</f>
      </c>
      <c r="AF209" s="14"/>
    </row>
    <row r="210" spans="1:32" ht="15">
      <c r="A210" s="67"/>
      <c r="B210" s="77"/>
      <c r="C210" s="78"/>
      <c r="D210" s="86"/>
      <c r="E210" s="79"/>
      <c r="F210" s="80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2"/>
      <c r="U210" s="82"/>
      <c r="V210" s="82"/>
      <c r="W210" s="82"/>
      <c r="X210" s="82"/>
      <c r="Y210" s="82"/>
      <c r="Z210" s="83"/>
      <c r="AA210" s="76">
        <f t="shared" si="36"/>
      </c>
      <c r="AB210" s="12">
        <f t="shared" si="35"/>
      </c>
      <c r="AC210" s="13">
        <f>IF(AND(B210&gt;"",Z210=MAX(Z$4:Z$73),Z210&gt;=$AC$2*0.75),"победитель","")</f>
      </c>
      <c r="AD210" s="14">
        <f>IF(B210&gt;"",Z210/MAX(Z$4:Z$73),"")</f>
      </c>
      <c r="AE210" s="15">
        <f>IF(B210&gt;"",RANK(Z210,Z$4:Z$73),"")</f>
      </c>
      <c r="AF210" s="14"/>
    </row>
    <row r="211" spans="1:43" ht="15">
      <c r="A211" s="67"/>
      <c r="B211" s="77"/>
      <c r="C211" s="78"/>
      <c r="D211" s="86"/>
      <c r="E211" s="79"/>
      <c r="F211" s="80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2"/>
      <c r="U211" s="82"/>
      <c r="V211" s="82"/>
      <c r="W211" s="82"/>
      <c r="X211" s="82"/>
      <c r="Y211" s="82"/>
      <c r="Z211" s="83"/>
      <c r="AA211" s="76">
        <f t="shared" si="36"/>
      </c>
      <c r="AB211" s="12">
        <f t="shared" si="35"/>
      </c>
      <c r="AC211" s="13">
        <f>IF(AND(B211&gt;"",Z211=MAX(Z$4:Z$73),Z211&gt;=$AC$2*0.75),"победитель","")</f>
      </c>
      <c r="AD211" s="14">
        <f>IF(B211&gt;"",Z211/MAX(Z$4:Z$73),"")</f>
      </c>
      <c r="AE211" s="15">
        <f>IF(B211&gt;"",RANK(Z211,Z$4:Z$73),"")</f>
      </c>
      <c r="AF211" s="14"/>
      <c r="AP211" s="16"/>
      <c r="AQ211" s="16"/>
    </row>
    <row r="212" spans="1:43" ht="15">
      <c r="A212" s="67"/>
      <c r="B212" s="77"/>
      <c r="C212" s="103"/>
      <c r="D212" s="86"/>
      <c r="E212" s="86"/>
      <c r="F212" s="80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2"/>
      <c r="U212" s="82"/>
      <c r="V212" s="82"/>
      <c r="W212" s="82"/>
      <c r="X212" s="82"/>
      <c r="Y212" s="82"/>
      <c r="Z212" s="83"/>
      <c r="AA212" s="76">
        <f t="shared" si="36"/>
      </c>
      <c r="AB212" s="12">
        <f t="shared" si="35"/>
      </c>
      <c r="AC212" s="13">
        <f>IF(AND(B212&gt;"",Z212=MAX(Z$4:Z$102),Z212&gt;=$AC$2*0.75),"победитель","")</f>
      </c>
      <c r="AD212" s="14">
        <f>IF(B212&gt;"",Z212/MAX(Z$4:Z$102),"")</f>
      </c>
      <c r="AE212" s="15">
        <f>IF(B212&gt;"",RANK(Z212,Z$4:Z$102),"")</f>
      </c>
      <c r="AF212" s="14"/>
      <c r="AP212" s="16"/>
      <c r="AQ212" s="16"/>
    </row>
    <row r="213" spans="1:43" ht="15">
      <c r="A213" s="67"/>
      <c r="B213" s="77"/>
      <c r="C213" s="78"/>
      <c r="D213" s="100"/>
      <c r="E213" s="79"/>
      <c r="F213" s="80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2"/>
      <c r="U213" s="82"/>
      <c r="V213" s="82"/>
      <c r="W213" s="82"/>
      <c r="X213" s="82"/>
      <c r="Y213" s="82"/>
      <c r="Z213" s="83"/>
      <c r="AA213" s="76">
        <f t="shared" si="36"/>
      </c>
      <c r="AB213" s="12">
        <f t="shared" si="35"/>
      </c>
      <c r="AC213" s="13">
        <f>IF(AND(B213&gt;"",Z213=MAX(Z$4:Z$102),Z213&gt;=$AC$2*0.75),"победитель","")</f>
      </c>
      <c r="AD213" s="14">
        <f>IF(B213&gt;"",Z213/MAX(Z$4:Z$102),"")</f>
      </c>
      <c r="AE213" s="15">
        <f>IF(B213&gt;"",RANK(Z213,Z$4:Z$102),"")</f>
      </c>
      <c r="AF213" s="14"/>
      <c r="AP213" s="16"/>
      <c r="AQ213" s="16"/>
    </row>
    <row r="214" spans="1:43" ht="15">
      <c r="A214" s="67"/>
      <c r="B214" s="77"/>
      <c r="C214" s="78"/>
      <c r="D214" s="79"/>
      <c r="E214" s="104"/>
      <c r="F214" s="80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2"/>
      <c r="U214" s="82"/>
      <c r="V214" s="82"/>
      <c r="W214" s="82"/>
      <c r="X214" s="82"/>
      <c r="Y214" s="82"/>
      <c r="Z214" s="83"/>
      <c r="AA214" s="76">
        <f t="shared" si="36"/>
      </c>
      <c r="AB214" s="12">
        <f t="shared" si="35"/>
      </c>
      <c r="AC214" s="13">
        <f>IF(AND(B214&gt;"",Z214=MAX(Z$4:Z$102),Z214&gt;=$AC$2*0.75),"победитель","")</f>
      </c>
      <c r="AD214" s="14">
        <f>IF(B214&gt;"",Z214/MAX(Z$4:Z$102),"")</f>
      </c>
      <c r="AE214" s="15">
        <f>IF(B214&gt;"",RANK(Z214,Z$4:Z$102),"")</f>
      </c>
      <c r="AF214" s="14"/>
      <c r="AP214" s="16"/>
      <c r="AQ214" s="16"/>
    </row>
    <row r="215" spans="1:43" ht="15">
      <c r="A215" s="67"/>
      <c r="B215" s="77"/>
      <c r="C215" s="78"/>
      <c r="D215" s="79"/>
      <c r="E215" s="79"/>
      <c r="F215" s="80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2"/>
      <c r="U215" s="82"/>
      <c r="V215" s="82"/>
      <c r="W215" s="82"/>
      <c r="X215" s="82"/>
      <c r="Y215" s="82"/>
      <c r="Z215" s="83"/>
      <c r="AA215" s="76">
        <f t="shared" si="36"/>
      </c>
      <c r="AB215" s="12">
        <f t="shared" si="35"/>
      </c>
      <c r="AC215" s="13">
        <f>IF(AND(B215&gt;"",Z215=MAX(Z$4:Z$102),Z215&gt;=$AC$2*0.75),"победитель","")</f>
      </c>
      <c r="AD215" s="14">
        <f>IF(B215&gt;"",Z215/MAX(Z$4:Z$102),"")</f>
      </c>
      <c r="AE215" s="15">
        <f>IF(B215&gt;"",RANK(Z215,Z$4:Z$102),"")</f>
      </c>
      <c r="AF215" s="14"/>
      <c r="AP215" s="16"/>
      <c r="AQ215" s="16"/>
    </row>
    <row r="216" spans="1:32" ht="15" customHeight="1">
      <c r="A216" s="67"/>
      <c r="B216" s="77"/>
      <c r="C216" s="78"/>
      <c r="D216" s="79"/>
      <c r="E216" s="79"/>
      <c r="F216" s="84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2"/>
      <c r="U216" s="82"/>
      <c r="V216" s="82"/>
      <c r="W216" s="82"/>
      <c r="X216" s="82"/>
      <c r="Y216" s="82"/>
      <c r="Z216" s="83"/>
      <c r="AA216" s="76">
        <f t="shared" si="36"/>
      </c>
      <c r="AB216" s="12">
        <f t="shared" si="35"/>
      </c>
      <c r="AC216" s="13">
        <f aca="true" t="shared" si="37" ref="AC216:AC222">IF(AND(B216&gt;"",Z216=MAX(Z$4:Z$103),Z216&gt;=$AC$2*0.75),"победитель","")</f>
      </c>
      <c r="AD216" s="14">
        <f aca="true" t="shared" si="38" ref="AD216:AD222">IF(B216&gt;"",Z216/MAX(Z$4:Z$103),"")</f>
      </c>
      <c r="AE216" s="15">
        <f aca="true" t="shared" si="39" ref="AE216:AE222">IF(B216&gt;"",RANK(Z216,Z$4:Z$103),"")</f>
      </c>
      <c r="AF216" s="14"/>
    </row>
    <row r="217" spans="1:32" ht="15">
      <c r="A217" s="67"/>
      <c r="B217" s="77"/>
      <c r="C217" s="78"/>
      <c r="D217" s="79"/>
      <c r="E217" s="79"/>
      <c r="F217" s="84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2"/>
      <c r="U217" s="82"/>
      <c r="V217" s="82"/>
      <c r="W217" s="82"/>
      <c r="X217" s="82"/>
      <c r="Y217" s="82"/>
      <c r="Z217" s="83"/>
      <c r="AA217" s="76">
        <f t="shared" si="36"/>
      </c>
      <c r="AB217" s="12">
        <f t="shared" si="35"/>
      </c>
      <c r="AC217" s="13">
        <f t="shared" si="37"/>
      </c>
      <c r="AD217" s="14">
        <f t="shared" si="38"/>
      </c>
      <c r="AE217" s="15">
        <f t="shared" si="39"/>
      </c>
      <c r="AF217" s="14"/>
    </row>
    <row r="218" spans="1:32" ht="15">
      <c r="A218" s="67"/>
      <c r="B218" s="77"/>
      <c r="C218" s="78"/>
      <c r="D218" s="79"/>
      <c r="E218" s="79"/>
      <c r="F218" s="84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2"/>
      <c r="U218" s="82"/>
      <c r="V218" s="82"/>
      <c r="W218" s="82"/>
      <c r="X218" s="82"/>
      <c r="Y218" s="82"/>
      <c r="Z218" s="83"/>
      <c r="AA218" s="76">
        <f t="shared" si="36"/>
      </c>
      <c r="AB218" s="12">
        <f t="shared" si="35"/>
      </c>
      <c r="AC218" s="13">
        <f t="shared" si="37"/>
      </c>
      <c r="AD218" s="14">
        <f t="shared" si="38"/>
      </c>
      <c r="AE218" s="15">
        <f t="shared" si="39"/>
      </c>
      <c r="AF218" s="14"/>
    </row>
    <row r="219" spans="1:32" ht="15">
      <c r="A219" s="67"/>
      <c r="B219" s="77"/>
      <c r="C219" s="78"/>
      <c r="D219" s="79"/>
      <c r="E219" s="79"/>
      <c r="F219" s="84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2"/>
      <c r="U219" s="82"/>
      <c r="V219" s="82"/>
      <c r="W219" s="82"/>
      <c r="X219" s="82"/>
      <c r="Y219" s="82"/>
      <c r="Z219" s="83"/>
      <c r="AA219" s="76">
        <f t="shared" si="36"/>
      </c>
      <c r="AB219" s="12">
        <f t="shared" si="35"/>
      </c>
      <c r="AC219" s="13">
        <f t="shared" si="37"/>
      </c>
      <c r="AD219" s="14">
        <f t="shared" si="38"/>
      </c>
      <c r="AE219" s="15">
        <f t="shared" si="39"/>
      </c>
      <c r="AF219" s="14"/>
    </row>
    <row r="220" spans="1:32" ht="15">
      <c r="A220" s="67"/>
      <c r="B220" s="77"/>
      <c r="C220" s="78"/>
      <c r="D220" s="79"/>
      <c r="E220" s="79"/>
      <c r="F220" s="84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2"/>
      <c r="U220" s="82"/>
      <c r="V220" s="82"/>
      <c r="W220" s="82"/>
      <c r="X220" s="82"/>
      <c r="Y220" s="82"/>
      <c r="Z220" s="83"/>
      <c r="AA220" s="76">
        <f t="shared" si="36"/>
      </c>
      <c r="AB220" s="12">
        <f t="shared" si="35"/>
      </c>
      <c r="AC220" s="13">
        <f t="shared" si="37"/>
      </c>
      <c r="AD220" s="14">
        <f t="shared" si="38"/>
      </c>
      <c r="AE220" s="15">
        <f t="shared" si="39"/>
      </c>
      <c r="AF220" s="14"/>
    </row>
    <row r="221" spans="1:32" ht="15">
      <c r="A221" s="67"/>
      <c r="B221" s="77"/>
      <c r="C221" s="78"/>
      <c r="D221" s="79"/>
      <c r="E221" s="79"/>
      <c r="F221" s="84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2"/>
      <c r="U221" s="82"/>
      <c r="V221" s="82"/>
      <c r="W221" s="82"/>
      <c r="X221" s="82"/>
      <c r="Y221" s="82"/>
      <c r="Z221" s="83"/>
      <c r="AA221" s="76">
        <f t="shared" si="36"/>
      </c>
      <c r="AB221" s="12">
        <f t="shared" si="35"/>
      </c>
      <c r="AC221" s="13">
        <f t="shared" si="37"/>
      </c>
      <c r="AD221" s="14">
        <f t="shared" si="38"/>
      </c>
      <c r="AE221" s="15">
        <f t="shared" si="39"/>
      </c>
      <c r="AF221" s="14"/>
    </row>
    <row r="222" spans="1:32" ht="15">
      <c r="A222" s="67"/>
      <c r="B222" s="77"/>
      <c r="C222" s="78"/>
      <c r="D222" s="79"/>
      <c r="E222" s="79"/>
      <c r="F222" s="84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2"/>
      <c r="U222" s="82"/>
      <c r="V222" s="82"/>
      <c r="W222" s="82"/>
      <c r="X222" s="82"/>
      <c r="Y222" s="82"/>
      <c r="Z222" s="83"/>
      <c r="AA222" s="76">
        <f t="shared" si="36"/>
      </c>
      <c r="AB222" s="12">
        <f t="shared" si="35"/>
      </c>
      <c r="AC222" s="13">
        <f t="shared" si="37"/>
      </c>
      <c r="AD222" s="14">
        <f t="shared" si="38"/>
      </c>
      <c r="AE222" s="15">
        <f t="shared" si="39"/>
      </c>
      <c r="AF222" s="14"/>
    </row>
    <row r="223" spans="1:32" ht="15">
      <c r="A223" s="67"/>
      <c r="B223" s="77"/>
      <c r="C223" s="78"/>
      <c r="D223" s="79"/>
      <c r="E223" s="79"/>
      <c r="F223" s="84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2"/>
      <c r="U223" s="82"/>
      <c r="V223" s="82"/>
      <c r="W223" s="82"/>
      <c r="X223" s="82"/>
      <c r="Y223" s="82"/>
      <c r="Z223" s="83"/>
      <c r="AA223" s="76">
        <f t="shared" si="36"/>
      </c>
      <c r="AB223" s="12">
        <f t="shared" si="35"/>
      </c>
      <c r="AC223" s="13">
        <f>IF(AND(B223&gt;"",Z223=MAX(Z$4:Z$97),Z223&gt;=$AC$2*0.75),"победитель","")</f>
      </c>
      <c r="AD223" s="14">
        <f>IF(B223&gt;"",Z223/MAX(Z$4:Z$97),"")</f>
      </c>
      <c r="AE223" s="15">
        <f>IF(B223&gt;"",RANK(Z223,Z$4:Z$97),"")</f>
      </c>
      <c r="AF223" s="14"/>
    </row>
    <row r="224" spans="1:32" ht="15">
      <c r="A224" s="67"/>
      <c r="B224" s="77"/>
      <c r="C224" s="78"/>
      <c r="D224" s="79"/>
      <c r="E224" s="79"/>
      <c r="F224" s="84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2"/>
      <c r="U224" s="82"/>
      <c r="V224" s="82"/>
      <c r="W224" s="82"/>
      <c r="X224" s="82"/>
      <c r="Y224" s="82"/>
      <c r="Z224" s="83"/>
      <c r="AA224" s="76">
        <f t="shared" si="36"/>
      </c>
      <c r="AB224" s="12">
        <f t="shared" si="35"/>
      </c>
      <c r="AC224" s="13">
        <f>IF(AND(B224&gt;"",Z224=MAX(Z$4:Z$97),Z224&gt;=$AC$2*0.75),"победитель","")</f>
      </c>
      <c r="AD224" s="14">
        <f>IF(B224&gt;"",Z224/MAX(Z$4:Z$97),"")</f>
      </c>
      <c r="AE224" s="15">
        <f>IF(B224&gt;"",RANK(Z224,Z$4:Z$97),"")</f>
      </c>
      <c r="AF224" s="14"/>
    </row>
    <row r="225" spans="1:32" ht="15">
      <c r="A225" s="67"/>
      <c r="B225" s="77"/>
      <c r="C225" s="85"/>
      <c r="D225" s="86"/>
      <c r="E225" s="87"/>
      <c r="F225" s="88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2"/>
      <c r="U225" s="82"/>
      <c r="V225" s="82"/>
      <c r="W225" s="82"/>
      <c r="X225" s="82"/>
      <c r="Y225" s="82"/>
      <c r="Z225" s="83"/>
      <c r="AA225" s="76">
        <f t="shared" si="36"/>
      </c>
      <c r="AB225" s="12">
        <f t="shared" si="35"/>
      </c>
      <c r="AC225" s="13">
        <f>IF(AND(B225&gt;"",Z225=MAX(Z$4:Z$103),Z225&gt;=$AC$2*0.75),"победитель","")</f>
      </c>
      <c r="AD225" s="14">
        <f>IF(B225&gt;"",Z225/MAX(Z$4:Z$103),"")</f>
      </c>
      <c r="AE225" s="15">
        <f>IF(B225&gt;"",RANK(Z225,Z$4:Z$103),"")</f>
      </c>
      <c r="AF225" s="14"/>
    </row>
    <row r="226" spans="1:32" ht="15">
      <c r="A226" s="67"/>
      <c r="B226" s="89"/>
      <c r="C226" s="90"/>
      <c r="D226" s="91"/>
      <c r="E226" s="91"/>
      <c r="F226" s="84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2"/>
      <c r="U226" s="82"/>
      <c r="V226" s="82"/>
      <c r="W226" s="82"/>
      <c r="X226" s="82"/>
      <c r="Y226" s="82"/>
      <c r="Z226" s="83"/>
      <c r="AA226" s="76">
        <f t="shared" si="36"/>
      </c>
      <c r="AB226" s="12">
        <f t="shared" si="35"/>
      </c>
      <c r="AC226" s="13">
        <f>IF(AND(B226&gt;"",Z226=MAX(Z$4:Z$100),Z226&gt;=$AC$2*0.75),"победитель","")</f>
      </c>
      <c r="AD226" s="14">
        <f>IF(B226&gt;"",Z226/MAX(Z$4:Z$100),"")</f>
      </c>
      <c r="AE226" s="15">
        <f>IF(B226&gt;"",RANK(Z226,Z$4:Z$100),"")</f>
      </c>
      <c r="AF226" s="14"/>
    </row>
    <row r="227" spans="1:32" ht="15">
      <c r="A227" s="67"/>
      <c r="B227" s="89"/>
      <c r="C227" s="90"/>
      <c r="D227" s="91"/>
      <c r="E227" s="91"/>
      <c r="F227" s="84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2"/>
      <c r="U227" s="82"/>
      <c r="V227" s="82"/>
      <c r="W227" s="82"/>
      <c r="X227" s="82"/>
      <c r="Y227" s="82"/>
      <c r="Z227" s="83"/>
      <c r="AA227" s="76">
        <f t="shared" si="36"/>
      </c>
      <c r="AB227" s="12">
        <f t="shared" si="35"/>
      </c>
      <c r="AC227" s="13">
        <f>IF(AND(B227&gt;"",Z227=MAX(Z$4:Z$100),Z227&gt;=$AC$2*0.75),"победитель","")</f>
      </c>
      <c r="AD227" s="14">
        <f>IF(B227&gt;"",Z227/MAX(Z$4:Z$100),"")</f>
      </c>
      <c r="AE227" s="15">
        <f>IF(B227&gt;"",RANK(Z227,Z$4:Z$100),"")</f>
      </c>
      <c r="AF227" s="14"/>
    </row>
    <row r="228" spans="1:32" ht="15" customHeight="1">
      <c r="A228" s="67"/>
      <c r="B228" s="89"/>
      <c r="C228" s="90"/>
      <c r="D228" s="91"/>
      <c r="E228" s="91"/>
      <c r="F228" s="84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2"/>
      <c r="U228" s="82"/>
      <c r="V228" s="82"/>
      <c r="W228" s="82"/>
      <c r="X228" s="82"/>
      <c r="Y228" s="82"/>
      <c r="Z228" s="83"/>
      <c r="AA228" s="76">
        <f t="shared" si="36"/>
      </c>
      <c r="AB228" s="12">
        <f t="shared" si="35"/>
      </c>
      <c r="AC228" s="13">
        <f>IF(AND(B228&gt;"",Z228=MAX(Z$4:Z$100),Z228&gt;=$AC$2*0.75),"победитель","")</f>
      </c>
      <c r="AD228" s="14">
        <f>IF(B228&gt;"",Z228/MAX(Z$4:Z$100),"")</f>
      </c>
      <c r="AE228" s="15">
        <f>IF(B228&gt;"",RANK(Z228,Z$4:Z$100),"")</f>
      </c>
      <c r="AF228" s="14"/>
    </row>
    <row r="229" spans="1:32" ht="15">
      <c r="A229" s="67"/>
      <c r="B229" s="89"/>
      <c r="C229" s="90"/>
      <c r="D229" s="91"/>
      <c r="E229" s="91"/>
      <c r="F229" s="84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2"/>
      <c r="U229" s="82"/>
      <c r="V229" s="82"/>
      <c r="W229" s="82"/>
      <c r="X229" s="82"/>
      <c r="Y229" s="82"/>
      <c r="Z229" s="83"/>
      <c r="AA229" s="76">
        <f t="shared" si="36"/>
      </c>
      <c r="AB229" s="12">
        <f t="shared" si="35"/>
      </c>
      <c r="AC229" s="13">
        <f>IF(AND(B229&gt;"",Z229=MAX(Z$4:Z$100),Z229&gt;=$AC$2*0.75),"победитель","")</f>
      </c>
      <c r="AD229" s="14">
        <f>IF(B229&gt;"",Z229/MAX(Z$4:Z$100),"")</f>
      </c>
      <c r="AE229" s="15">
        <f>IF(B229&gt;"",RANK(Z229,Z$4:Z$100),"")</f>
      </c>
      <c r="AF229" s="14"/>
    </row>
    <row r="230" spans="1:32" ht="15">
      <c r="A230" s="67"/>
      <c r="B230" s="77"/>
      <c r="C230" s="92"/>
      <c r="D230" s="93"/>
      <c r="E230" s="93"/>
      <c r="F230" s="94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2"/>
      <c r="U230" s="82"/>
      <c r="V230" s="82"/>
      <c r="W230" s="82"/>
      <c r="X230" s="82"/>
      <c r="Y230" s="82"/>
      <c r="Z230" s="83"/>
      <c r="AA230" s="76">
        <f>IF(B230&gt;"",IF(AC232&gt;"",AC232,(IF(AF230&gt;"",AF230,""))),"")</f>
      </c>
      <c r="AB230" s="12">
        <f t="shared" si="35"/>
      </c>
      <c r="AC230" s="13"/>
      <c r="AD230" s="14">
        <f>IF(B230&gt;"",Z230/MAX(Z$4:Z$101),"")</f>
      </c>
      <c r="AE230" s="15">
        <f>IF(B230&gt;"",RANK(Z230,Z$4:Z$101),"")</f>
      </c>
      <c r="AF230" s="14"/>
    </row>
    <row r="231" spans="1:32" ht="15">
      <c r="A231" s="67"/>
      <c r="B231" s="77"/>
      <c r="C231" s="78"/>
      <c r="D231" s="86"/>
      <c r="E231" s="79"/>
      <c r="F231" s="80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2"/>
      <c r="U231" s="82"/>
      <c r="V231" s="82"/>
      <c r="W231" s="82"/>
      <c r="X231" s="82"/>
      <c r="Y231" s="82"/>
      <c r="Z231" s="83"/>
      <c r="AA231" s="76">
        <f aca="true" t="shared" si="40" ref="AA231:AA274">IF(B231&gt;"",IF(AC231&gt;"",AC231,(IF(AF231&gt;"",AF231,""))),"")</f>
      </c>
      <c r="AB231" s="12">
        <f t="shared" si="35"/>
      </c>
      <c r="AC231" s="13">
        <f>IF(AND(B231&gt;"",Z231=MAX(Z$4:Z$73),Z231&gt;=$AC$2*0.75),"победитель","")</f>
      </c>
      <c r="AD231" s="14">
        <f>IF(B231&gt;"",Z231/MAX(Z$4:Z$73),"")</f>
      </c>
      <c r="AE231" s="15">
        <f>IF(B231&gt;"",RANK(Z231,Z$4:Z$73),"")</f>
      </c>
      <c r="AF231" s="14"/>
    </row>
    <row r="232" spans="1:32" ht="15">
      <c r="A232" s="67"/>
      <c r="B232" s="77"/>
      <c r="C232" s="78"/>
      <c r="D232" s="86"/>
      <c r="E232" s="79"/>
      <c r="F232" s="80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2"/>
      <c r="U232" s="82"/>
      <c r="V232" s="82"/>
      <c r="W232" s="82"/>
      <c r="X232" s="82"/>
      <c r="Y232" s="82"/>
      <c r="Z232" s="83"/>
      <c r="AA232" s="76">
        <f t="shared" si="40"/>
      </c>
      <c r="AB232" s="12">
        <f t="shared" si="35"/>
      </c>
      <c r="AC232" s="13">
        <f>IF(AND(B232&gt;"",Z232=MAX(Z$4:Z$73),Z232&gt;=$AC$2*0.75),"победитель","")</f>
      </c>
      <c r="AD232" s="14">
        <f>IF(B232&gt;"",Z232/MAX(Z$4:Z$73),"")</f>
      </c>
      <c r="AE232" s="15">
        <f>IF(B232&gt;"",RANK(Z232,Z$4:Z$73),"")</f>
      </c>
      <c r="AF232" s="14"/>
    </row>
    <row r="233" spans="1:32" ht="15">
      <c r="A233" s="67"/>
      <c r="B233" s="77"/>
      <c r="C233" s="78"/>
      <c r="D233" s="86"/>
      <c r="E233" s="79"/>
      <c r="F233" s="80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2"/>
      <c r="U233" s="82"/>
      <c r="V233" s="82"/>
      <c r="W233" s="82"/>
      <c r="X233" s="82"/>
      <c r="Y233" s="82"/>
      <c r="Z233" s="83"/>
      <c r="AA233" s="76">
        <f t="shared" si="40"/>
      </c>
      <c r="AB233" s="12">
        <f t="shared" si="35"/>
      </c>
      <c r="AC233" s="13">
        <f>IF(AND(B233&gt;"",Z233=MAX(Z$4:Z$73),Z233&gt;=$AC$2*0.75),"победитель","")</f>
      </c>
      <c r="AD233" s="14">
        <f>IF(B233&gt;"",Z233/MAX(Z$4:Z$73),"")</f>
      </c>
      <c r="AE233" s="15">
        <f>IF(B233&gt;"",RANK(Z233,Z$4:Z$73),"")</f>
      </c>
      <c r="AF233" s="14"/>
    </row>
    <row r="234" spans="1:32" ht="15">
      <c r="A234" s="67"/>
      <c r="B234" s="77"/>
      <c r="C234" s="78"/>
      <c r="D234" s="86"/>
      <c r="E234" s="79"/>
      <c r="F234" s="80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2"/>
      <c r="U234" s="82"/>
      <c r="V234" s="82"/>
      <c r="W234" s="82"/>
      <c r="X234" s="82"/>
      <c r="Y234" s="82"/>
      <c r="Z234" s="83"/>
      <c r="AA234" s="76">
        <f t="shared" si="40"/>
      </c>
      <c r="AB234" s="12">
        <f t="shared" si="35"/>
      </c>
      <c r="AC234" s="13">
        <f>IF(AND(B234&gt;"",Z234=MAX(Z$4:Z$73),Z234&gt;=$AC$2*0.75),"победитель","")</f>
      </c>
      <c r="AD234" s="14">
        <f>IF(B234&gt;"",Z234/MAX(Z$4:Z$73),"")</f>
      </c>
      <c r="AE234" s="15">
        <f>IF(B234&gt;"",RANK(Z234,Z$4:Z$73),"")</f>
      </c>
      <c r="AF234" s="14"/>
    </row>
    <row r="235" spans="1:32" ht="15">
      <c r="A235" s="67"/>
      <c r="B235" s="77"/>
      <c r="C235" s="78"/>
      <c r="D235" s="86"/>
      <c r="E235" s="79"/>
      <c r="F235" s="80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2"/>
      <c r="U235" s="82"/>
      <c r="V235" s="82"/>
      <c r="W235" s="82"/>
      <c r="X235" s="82"/>
      <c r="Y235" s="82"/>
      <c r="Z235" s="83"/>
      <c r="AA235" s="76">
        <f t="shared" si="40"/>
      </c>
      <c r="AB235" s="12">
        <f t="shared" si="35"/>
      </c>
      <c r="AC235" s="13">
        <f>IF(AND(B235&gt;"",Z235=MAX(Z$4:Z$73),Z235&gt;=$AC$2*0.75),"победитель","")</f>
      </c>
      <c r="AD235" s="14">
        <f>IF(B235&gt;"",Z235/MAX(Z$4:Z$73),"")</f>
      </c>
      <c r="AE235" s="15">
        <f>IF(B235&gt;"",RANK(Z235,Z$4:Z$73),"")</f>
      </c>
      <c r="AF235" s="14"/>
    </row>
    <row r="236" spans="1:32" ht="15">
      <c r="A236" s="67"/>
      <c r="B236" s="77"/>
      <c r="C236" s="78"/>
      <c r="D236" s="79"/>
      <c r="E236" s="79"/>
      <c r="F236" s="80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2"/>
      <c r="U236" s="82"/>
      <c r="V236" s="82"/>
      <c r="W236" s="82"/>
      <c r="X236" s="82"/>
      <c r="Y236" s="82"/>
      <c r="Z236" s="83"/>
      <c r="AA236" s="76">
        <f t="shared" si="40"/>
      </c>
      <c r="AB236" s="12">
        <f t="shared" si="35"/>
      </c>
      <c r="AC236" s="13">
        <f>IF(AND(B236&gt;"",Z236=MAX(Z$4:Z$102),Z236&gt;=$AC$2*0.75),"победитель","")</f>
      </c>
      <c r="AD236" s="14">
        <f>IF(B236&gt;"",Z236/MAX(Z$4:Z$102),"")</f>
      </c>
      <c r="AE236" s="15">
        <f>IF(B236&gt;"",RANK(Z236,Z$4:Z$102),"")</f>
      </c>
      <c r="AF236" s="14"/>
    </row>
    <row r="237" spans="1:32" ht="15">
      <c r="A237" s="67"/>
      <c r="B237" s="77"/>
      <c r="C237" s="78"/>
      <c r="D237" s="79"/>
      <c r="E237" s="79"/>
      <c r="F237" s="80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2"/>
      <c r="U237" s="82"/>
      <c r="V237" s="82"/>
      <c r="W237" s="82"/>
      <c r="X237" s="82"/>
      <c r="Y237" s="82"/>
      <c r="Z237" s="83"/>
      <c r="AA237" s="76">
        <f t="shared" si="40"/>
      </c>
      <c r="AB237" s="12">
        <f t="shared" si="35"/>
      </c>
      <c r="AC237" s="13">
        <f>IF(AND(B237&gt;"",Z237=MAX(Z$4:Z$102),Z237&gt;=$AC$2*0.75),"победитель","")</f>
      </c>
      <c r="AD237" s="14">
        <f>IF(B237&gt;"",Z237/MAX(Z$4:Z$102),"")</f>
      </c>
      <c r="AE237" s="15">
        <f>IF(B237&gt;"",RANK(Z237,Z$4:Z$102),"")</f>
      </c>
      <c r="AF237" s="14"/>
    </row>
    <row r="238" spans="1:32" ht="15">
      <c r="A238" s="67"/>
      <c r="B238" s="77"/>
      <c r="C238" s="78"/>
      <c r="D238" s="95"/>
      <c r="E238" s="79"/>
      <c r="F238" s="80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2"/>
      <c r="U238" s="82"/>
      <c r="V238" s="82"/>
      <c r="W238" s="82"/>
      <c r="X238" s="82"/>
      <c r="Y238" s="82"/>
      <c r="Z238" s="83"/>
      <c r="AA238" s="76">
        <f t="shared" si="40"/>
      </c>
      <c r="AB238" s="12">
        <f t="shared" si="35"/>
      </c>
      <c r="AC238" s="13">
        <f>IF(AND(B238&gt;"",Z238=MAX(Z$4:Z$102),Z238&gt;=$AC$2*0.75),"победитель","")</f>
      </c>
      <c r="AD238" s="14">
        <f>IF(B238&gt;"",Z238/MAX(Z$4:Z$102),"")</f>
      </c>
      <c r="AE238" s="15">
        <f>IF(B238&gt;"",RANK(Z238,Z$4:Z$102),"")</f>
      </c>
      <c r="AF238" s="14"/>
    </row>
    <row r="239" spans="1:32" ht="15">
      <c r="A239" s="67"/>
      <c r="B239" s="77"/>
      <c r="C239" s="78"/>
      <c r="D239" s="79"/>
      <c r="E239" s="79"/>
      <c r="F239" s="80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2"/>
      <c r="U239" s="82"/>
      <c r="V239" s="82"/>
      <c r="W239" s="82"/>
      <c r="X239" s="82"/>
      <c r="Y239" s="82"/>
      <c r="Z239" s="83"/>
      <c r="AA239" s="76">
        <f t="shared" si="40"/>
      </c>
      <c r="AB239" s="12">
        <f t="shared" si="35"/>
      </c>
      <c r="AC239" s="13">
        <f>IF(AND(B239&gt;"",Z239=MAX(Z$4:Z$102),Z239&gt;=$AC$2*0.75),"победитель","")</f>
      </c>
      <c r="AD239" s="14">
        <f>IF(B239&gt;"",Z239/MAX(Z$4:Z$102),"")</f>
      </c>
      <c r="AE239" s="15">
        <f>IF(B239&gt;"",RANK(Z239,Z$4:Z$102),"")</f>
      </c>
      <c r="AF239" s="14"/>
    </row>
    <row r="240" spans="1:32" ht="15">
      <c r="A240" s="67"/>
      <c r="B240" s="77"/>
      <c r="C240" s="78"/>
      <c r="D240" s="79"/>
      <c r="E240" s="79"/>
      <c r="F240" s="84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2"/>
      <c r="U240" s="82"/>
      <c r="V240" s="82"/>
      <c r="W240" s="82"/>
      <c r="X240" s="82"/>
      <c r="Y240" s="82"/>
      <c r="Z240" s="83"/>
      <c r="AA240" s="76">
        <f t="shared" si="40"/>
      </c>
      <c r="AB240" s="12">
        <f t="shared" si="35"/>
      </c>
      <c r="AC240" s="13">
        <f>IF(AND(B240&gt;"",Z240=MAX(Z$4:Z$103),Z240&gt;=$AC$2*0.75),"победитель","")</f>
      </c>
      <c r="AD240" s="14">
        <f>IF(B240&gt;"",Z240/MAX(Z$4:Z$103),"")</f>
      </c>
      <c r="AE240" s="15">
        <f>IF(B240&gt;"",RANK(Z240,Z$4:Z$103),"")</f>
      </c>
      <c r="AF240" s="14"/>
    </row>
    <row r="241" spans="1:32" ht="15">
      <c r="A241" s="67"/>
      <c r="B241" s="77"/>
      <c r="C241" s="78"/>
      <c r="D241" s="79"/>
      <c r="E241" s="79"/>
      <c r="F241" s="84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2"/>
      <c r="U241" s="82"/>
      <c r="V241" s="82"/>
      <c r="W241" s="82"/>
      <c r="X241" s="82"/>
      <c r="Y241" s="82"/>
      <c r="Z241" s="83"/>
      <c r="AA241" s="76">
        <f t="shared" si="40"/>
      </c>
      <c r="AB241" s="12">
        <f t="shared" si="35"/>
      </c>
      <c r="AC241" s="13">
        <f>IF(AND(B241&gt;"",Z241=MAX(Z$4:Z$103),Z241&gt;=$AC$2*0.75),"победитель","")</f>
      </c>
      <c r="AD241" s="14">
        <f>IF(B241&gt;"",Z241/MAX(Z$4:Z$103),"")</f>
      </c>
      <c r="AE241" s="15">
        <f>IF(B241&gt;"",RANK(Z241,Z$4:Z$103),"")</f>
      </c>
      <c r="AF241" s="14"/>
    </row>
    <row r="242" spans="1:32" ht="15">
      <c r="A242" s="67"/>
      <c r="B242" s="77"/>
      <c r="C242" s="78"/>
      <c r="D242" s="79"/>
      <c r="E242" s="79"/>
      <c r="F242" s="84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2"/>
      <c r="U242" s="82"/>
      <c r="V242" s="82"/>
      <c r="W242" s="82"/>
      <c r="X242" s="82"/>
      <c r="Y242" s="82"/>
      <c r="Z242" s="83"/>
      <c r="AA242" s="76">
        <f t="shared" si="40"/>
      </c>
      <c r="AB242" s="12">
        <f t="shared" si="35"/>
      </c>
      <c r="AC242" s="13">
        <f>IF(AND(B242&gt;"",Z242=MAX(Z$4:Z$103),Z242&gt;=$AC$2*0.75),"победитель","")</f>
      </c>
      <c r="AD242" s="14">
        <f>IF(B242&gt;"",Z242/MAX(Z$4:Z$103),"")</f>
      </c>
      <c r="AE242" s="15">
        <f>IF(B242&gt;"",RANK(Z242,Z$4:Z$103),"")</f>
      </c>
      <c r="AF242" s="14"/>
    </row>
    <row r="243" spans="1:32" ht="15">
      <c r="A243" s="67"/>
      <c r="B243" s="77"/>
      <c r="C243" s="78"/>
      <c r="D243" s="79"/>
      <c r="E243" s="79"/>
      <c r="F243" s="84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2"/>
      <c r="U243" s="82"/>
      <c r="V243" s="82"/>
      <c r="W243" s="82"/>
      <c r="X243" s="82"/>
      <c r="Y243" s="82"/>
      <c r="Z243" s="83"/>
      <c r="AA243" s="76">
        <f t="shared" si="40"/>
      </c>
      <c r="AB243" s="12">
        <f t="shared" si="35"/>
      </c>
      <c r="AC243" s="13">
        <f>IF(AND(B243&gt;"",Z243=MAX(Z$4:Z$97),Z243&gt;=$AC$2*0.75),"победитель","")</f>
      </c>
      <c r="AD243" s="14">
        <f>IF(B243&gt;"",Z243/MAX(Z$4:Z$97),"")</f>
      </c>
      <c r="AE243" s="15">
        <f>IF(B243&gt;"",RANK(Z243,Z$4:Z$97),"")</f>
      </c>
      <c r="AF243" s="14"/>
    </row>
    <row r="244" spans="1:32" ht="15">
      <c r="A244" s="67"/>
      <c r="B244" s="77"/>
      <c r="C244" s="78"/>
      <c r="D244" s="79"/>
      <c r="E244" s="79"/>
      <c r="F244" s="84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2"/>
      <c r="U244" s="82"/>
      <c r="V244" s="82"/>
      <c r="W244" s="82"/>
      <c r="X244" s="82"/>
      <c r="Y244" s="82"/>
      <c r="Z244" s="83"/>
      <c r="AA244" s="76">
        <f t="shared" si="40"/>
      </c>
      <c r="AB244" s="12">
        <f t="shared" si="35"/>
      </c>
      <c r="AC244" s="13">
        <f>IF(AND(B244&gt;"",Z244=MAX(Z$4:Z$97),Z244&gt;=$AC$2*0.75),"победитель","")</f>
      </c>
      <c r="AD244" s="14">
        <f>IF(B244&gt;"",Z244/MAX(Z$4:Z$97),"")</f>
      </c>
      <c r="AE244" s="15">
        <f>IF(B244&gt;"",RANK(Z244,Z$4:Z$97),"")</f>
      </c>
      <c r="AF244" s="14"/>
    </row>
    <row r="245" spans="1:32" ht="15">
      <c r="A245" s="67"/>
      <c r="B245" s="77"/>
      <c r="C245" s="85"/>
      <c r="D245" s="86"/>
      <c r="E245" s="87"/>
      <c r="F245" s="88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2"/>
      <c r="U245" s="82"/>
      <c r="V245" s="82"/>
      <c r="W245" s="82"/>
      <c r="X245" s="82"/>
      <c r="Y245" s="82"/>
      <c r="Z245" s="83"/>
      <c r="AA245" s="76">
        <f t="shared" si="40"/>
      </c>
      <c r="AB245" s="12">
        <f t="shared" si="35"/>
      </c>
      <c r="AC245" s="13">
        <f>IF(AND(B245&gt;"",Z245=MAX(Z$4:Z$103),Z245&gt;=$AC$2*0.75),"победитель","")</f>
      </c>
      <c r="AD245" s="14">
        <f>IF(B245&gt;"",Z245/MAX(Z$4:Z$103),"")</f>
      </c>
      <c r="AE245" s="15">
        <f>IF(B245&gt;"",RANK(Z245,Z$4:Z$103),"")</f>
      </c>
      <c r="AF245" s="14"/>
    </row>
    <row r="246" spans="1:32" ht="15">
      <c r="A246" s="67"/>
      <c r="B246" s="77"/>
      <c r="C246" s="85"/>
      <c r="D246" s="86"/>
      <c r="E246" s="87"/>
      <c r="F246" s="88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2"/>
      <c r="U246" s="82"/>
      <c r="V246" s="82"/>
      <c r="W246" s="82"/>
      <c r="X246" s="82"/>
      <c r="Y246" s="82"/>
      <c r="Z246" s="83"/>
      <c r="AA246" s="76">
        <f t="shared" si="40"/>
      </c>
      <c r="AB246" s="12">
        <f t="shared" si="35"/>
      </c>
      <c r="AC246" s="13">
        <f>IF(AND(B246&gt;"",Z246=MAX(Z$4:Z$103),Z246&gt;=$AC$2*0.75),"победитель","")</f>
      </c>
      <c r="AD246" s="14">
        <f>IF(B246&gt;"",Z246/MAX(Z$4:Z$103),"")</f>
      </c>
      <c r="AE246" s="15">
        <f>IF(B246&gt;"",RANK(Z246,Z$4:Z$103),"")</f>
      </c>
      <c r="AF246" s="14"/>
    </row>
    <row r="247" spans="1:32" ht="15">
      <c r="A247" s="67"/>
      <c r="B247" s="77"/>
      <c r="C247" s="85"/>
      <c r="D247" s="86"/>
      <c r="E247" s="87"/>
      <c r="F247" s="88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2"/>
      <c r="U247" s="82"/>
      <c r="V247" s="82"/>
      <c r="W247" s="82"/>
      <c r="X247" s="82"/>
      <c r="Y247" s="82"/>
      <c r="Z247" s="83"/>
      <c r="AA247" s="76">
        <f t="shared" si="40"/>
      </c>
      <c r="AB247" s="12">
        <f t="shared" si="35"/>
      </c>
      <c r="AC247" s="13">
        <f>IF(AND(B247&gt;"",Z247=MAX(Z$4:Z$103),Z247&gt;=$AC$2*0.75),"победитель","")</f>
      </c>
      <c r="AD247" s="14">
        <f>IF(B247&gt;"",Z247/MAX(Z$4:Z$103),"")</f>
      </c>
      <c r="AE247" s="15">
        <f>IF(B247&gt;"",RANK(Z247,Z$4:Z$103),"")</f>
      </c>
      <c r="AF247" s="14"/>
    </row>
    <row r="248" spans="1:32" ht="15">
      <c r="A248" s="67"/>
      <c r="B248" s="89"/>
      <c r="C248" s="90"/>
      <c r="D248" s="91"/>
      <c r="E248" s="91"/>
      <c r="F248" s="84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2"/>
      <c r="U248" s="82"/>
      <c r="V248" s="82"/>
      <c r="W248" s="82"/>
      <c r="X248" s="82"/>
      <c r="Y248" s="82"/>
      <c r="Z248" s="83"/>
      <c r="AA248" s="76">
        <f t="shared" si="40"/>
      </c>
      <c r="AB248" s="12">
        <f t="shared" si="35"/>
      </c>
      <c r="AC248" s="13">
        <f>IF(AND(B248&gt;"",Z248=MAX(Z$4:Z$100),Z248&gt;=$AC$2*0.75),"победитель","")</f>
      </c>
      <c r="AD248" s="14">
        <f>IF(B248&gt;"",Z248/MAX(Z$4:Z$100),"")</f>
      </c>
      <c r="AE248" s="15">
        <f>IF(B248&gt;"",RANK(Z248,Z$4:Z$100),"")</f>
      </c>
      <c r="AF248" s="14"/>
    </row>
    <row r="249" spans="1:32" ht="15">
      <c r="A249" s="67"/>
      <c r="B249" s="89"/>
      <c r="C249" s="90"/>
      <c r="D249" s="91"/>
      <c r="E249" s="91"/>
      <c r="F249" s="84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2"/>
      <c r="U249" s="82"/>
      <c r="V249" s="82"/>
      <c r="W249" s="82"/>
      <c r="X249" s="82"/>
      <c r="Y249" s="82"/>
      <c r="Z249" s="83"/>
      <c r="AA249" s="76">
        <f t="shared" si="40"/>
      </c>
      <c r="AB249" s="12">
        <f t="shared" si="35"/>
      </c>
      <c r="AC249" s="13">
        <f>IF(AND(B249&gt;"",Z249=MAX(Z$4:Z$100),Z249&gt;=$AC$2*0.75),"победитель","")</f>
      </c>
      <c r="AD249" s="14">
        <f>IF(B249&gt;"",Z249/MAX(Z$4:Z$100),"")</f>
      </c>
      <c r="AE249" s="15">
        <f>IF(B249&gt;"",RANK(Z249,Z$4:Z$100),"")</f>
      </c>
      <c r="AF249" s="14"/>
    </row>
    <row r="250" spans="1:32" ht="15">
      <c r="A250" s="67"/>
      <c r="B250" s="89"/>
      <c r="C250" s="90"/>
      <c r="D250" s="91"/>
      <c r="E250" s="91"/>
      <c r="F250" s="84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2"/>
      <c r="U250" s="82"/>
      <c r="V250" s="82"/>
      <c r="W250" s="82"/>
      <c r="X250" s="82"/>
      <c r="Y250" s="82"/>
      <c r="Z250" s="83"/>
      <c r="AA250" s="76">
        <f t="shared" si="40"/>
      </c>
      <c r="AB250" s="12">
        <f t="shared" si="35"/>
      </c>
      <c r="AC250" s="13">
        <f>IF(AND(B250&gt;"",Z250=MAX(Z$4:Z$100),Z250&gt;=$AC$2*0.75),"победитель","")</f>
      </c>
      <c r="AD250" s="14">
        <f>IF(B250&gt;"",Z250/MAX(Z$4:Z$100),"")</f>
      </c>
      <c r="AE250" s="15">
        <f>IF(B250&gt;"",RANK(Z250,Z$4:Z$100),"")</f>
      </c>
      <c r="AF250" s="14"/>
    </row>
    <row r="251" spans="1:32" ht="15">
      <c r="A251" s="67"/>
      <c r="B251" s="89"/>
      <c r="C251" s="90"/>
      <c r="D251" s="91"/>
      <c r="E251" s="91"/>
      <c r="F251" s="84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2"/>
      <c r="U251" s="82"/>
      <c r="V251" s="82"/>
      <c r="W251" s="82"/>
      <c r="X251" s="82"/>
      <c r="Y251" s="82"/>
      <c r="Z251" s="83"/>
      <c r="AA251" s="76">
        <f t="shared" si="40"/>
      </c>
      <c r="AB251" s="12">
        <f t="shared" si="35"/>
      </c>
      <c r="AC251" s="13">
        <f>IF(AND(B251&gt;"",Z251=MAX(Z$4:Z$100),Z251&gt;=$AC$2*0.75),"победитель","")</f>
      </c>
      <c r="AD251" s="14">
        <f>IF(B251&gt;"",Z251/MAX(Z$4:Z$100),"")</f>
      </c>
      <c r="AE251" s="15">
        <f>IF(B251&gt;"",RANK(Z251,Z$4:Z$100),"")</f>
      </c>
      <c r="AF251" s="14"/>
    </row>
    <row r="252" spans="1:32" ht="15">
      <c r="A252" s="67"/>
      <c r="B252" s="89"/>
      <c r="C252" s="90"/>
      <c r="D252" s="91"/>
      <c r="E252" s="91"/>
      <c r="F252" s="84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2"/>
      <c r="U252" s="82"/>
      <c r="V252" s="82"/>
      <c r="W252" s="82"/>
      <c r="X252" s="82"/>
      <c r="Y252" s="82"/>
      <c r="Z252" s="83"/>
      <c r="AA252" s="76">
        <f t="shared" si="40"/>
      </c>
      <c r="AB252" s="12">
        <f t="shared" si="35"/>
      </c>
      <c r="AC252" s="13">
        <f>IF(AND(B252&gt;"",Z252=MAX(Z$4:Z$100),Z252&gt;=$AC$2*0.75),"победитель","")</f>
      </c>
      <c r="AD252" s="14">
        <f>IF(B252&gt;"",Z252/MAX(Z$4:Z$100),"")</f>
      </c>
      <c r="AE252" s="15">
        <f>IF(B252&gt;"",RANK(Z252,Z$4:Z$100),"")</f>
      </c>
      <c r="AF252" s="14"/>
    </row>
    <row r="253" spans="1:32" ht="15">
      <c r="A253" s="67"/>
      <c r="B253" s="77"/>
      <c r="C253" s="92"/>
      <c r="D253" s="93"/>
      <c r="E253" s="93"/>
      <c r="F253" s="94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2"/>
      <c r="U253" s="82"/>
      <c r="V253" s="82"/>
      <c r="W253" s="82"/>
      <c r="X253" s="82"/>
      <c r="Y253" s="82"/>
      <c r="Z253" s="83"/>
      <c r="AA253" s="76">
        <f t="shared" si="40"/>
      </c>
      <c r="AB253" s="12">
        <f t="shared" si="35"/>
      </c>
      <c r="AC253" s="13"/>
      <c r="AD253" s="14">
        <f>IF(B253&gt;"",Z253/MAX(Z$4:Z$101),"")</f>
      </c>
      <c r="AE253" s="15">
        <f>IF(B253&gt;"",RANK(Z253,Z$4:Z$101),"")</f>
      </c>
      <c r="AF253" s="14"/>
    </row>
    <row r="254" spans="1:32" ht="15">
      <c r="A254" s="67"/>
      <c r="B254" s="77"/>
      <c r="C254" s="78"/>
      <c r="D254" s="86"/>
      <c r="E254" s="79"/>
      <c r="F254" s="80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2"/>
      <c r="U254" s="82"/>
      <c r="V254" s="82"/>
      <c r="W254" s="82"/>
      <c r="X254" s="82"/>
      <c r="Y254" s="82"/>
      <c r="Z254" s="83"/>
      <c r="AA254" s="76">
        <f t="shared" si="40"/>
      </c>
      <c r="AB254" s="12">
        <f t="shared" si="35"/>
      </c>
      <c r="AC254" s="13">
        <f>IF(AND(B254&gt;"",Z254=MAX(Z$4:Z$73),Z254&gt;=$AC$2*0.75),"победитель","")</f>
      </c>
      <c r="AD254" s="14">
        <f>IF(B254&gt;"",Z254/MAX(Z$4:Z$73),"")</f>
      </c>
      <c r="AE254" s="15">
        <f>IF(B254&gt;"",RANK(Z254,Z$4:Z$73),"")</f>
      </c>
      <c r="AF254" s="14"/>
    </row>
    <row r="255" spans="1:32" ht="15">
      <c r="A255" s="67"/>
      <c r="B255" s="77"/>
      <c r="C255" s="78"/>
      <c r="D255" s="79"/>
      <c r="E255" s="79"/>
      <c r="F255" s="80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2"/>
      <c r="U255" s="82"/>
      <c r="V255" s="82"/>
      <c r="W255" s="82"/>
      <c r="X255" s="82"/>
      <c r="Y255" s="82"/>
      <c r="Z255" s="83"/>
      <c r="AA255" s="76">
        <f t="shared" si="40"/>
      </c>
      <c r="AB255" s="12">
        <f t="shared" si="35"/>
      </c>
      <c r="AC255" s="13">
        <f aca="true" t="shared" si="41" ref="AC255:AC260">IF(AND(B255&gt;"",Z255=MAX(Z$4:Z$102),Z255&gt;=$AC$2*0.75),"победитель","")</f>
      </c>
      <c r="AD255" s="14">
        <f aca="true" t="shared" si="42" ref="AD255:AD260">IF(B255&gt;"",Z255/MAX(Z$4:Z$102),"")</f>
      </c>
      <c r="AE255" s="15">
        <f aca="true" t="shared" si="43" ref="AE255:AE260">IF(B255&gt;"",RANK(Z255,Z$4:Z$102),"")</f>
      </c>
      <c r="AF255" s="14"/>
    </row>
    <row r="256" spans="1:32" ht="15">
      <c r="A256" s="67"/>
      <c r="B256" s="77"/>
      <c r="C256" s="78"/>
      <c r="D256" s="79"/>
      <c r="E256" s="79"/>
      <c r="F256" s="80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2"/>
      <c r="U256" s="82"/>
      <c r="V256" s="82"/>
      <c r="W256" s="82"/>
      <c r="X256" s="82"/>
      <c r="Y256" s="82"/>
      <c r="Z256" s="83"/>
      <c r="AA256" s="76">
        <f t="shared" si="40"/>
      </c>
      <c r="AB256" s="12">
        <f t="shared" si="35"/>
      </c>
      <c r="AC256" s="13">
        <f t="shared" si="41"/>
      </c>
      <c r="AD256" s="14">
        <f t="shared" si="42"/>
      </c>
      <c r="AE256" s="15">
        <f t="shared" si="43"/>
      </c>
      <c r="AF256" s="14"/>
    </row>
    <row r="257" spans="1:32" ht="15">
      <c r="A257" s="67"/>
      <c r="B257" s="77"/>
      <c r="C257" s="78"/>
      <c r="D257" s="95"/>
      <c r="E257" s="79"/>
      <c r="F257" s="80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2"/>
      <c r="U257" s="82"/>
      <c r="V257" s="82"/>
      <c r="W257" s="82"/>
      <c r="X257" s="82"/>
      <c r="Y257" s="82"/>
      <c r="Z257" s="83"/>
      <c r="AA257" s="76">
        <f t="shared" si="40"/>
      </c>
      <c r="AB257" s="12">
        <f t="shared" si="35"/>
      </c>
      <c r="AC257" s="13">
        <f t="shared" si="41"/>
      </c>
      <c r="AD257" s="14">
        <f t="shared" si="42"/>
      </c>
      <c r="AE257" s="15">
        <f t="shared" si="43"/>
      </c>
      <c r="AF257" s="14"/>
    </row>
    <row r="258" spans="1:35" ht="15">
      <c r="A258" s="67"/>
      <c r="B258" s="77"/>
      <c r="C258" s="78"/>
      <c r="D258" s="79"/>
      <c r="E258" s="79"/>
      <c r="F258" s="80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2"/>
      <c r="U258" s="82"/>
      <c r="V258" s="82"/>
      <c r="W258" s="82"/>
      <c r="X258" s="82"/>
      <c r="Y258" s="82"/>
      <c r="Z258" s="83"/>
      <c r="AA258" s="76">
        <f t="shared" si="40"/>
      </c>
      <c r="AB258" s="12">
        <f t="shared" si="35"/>
      </c>
      <c r="AC258" s="13">
        <f t="shared" si="41"/>
      </c>
      <c r="AD258" s="14">
        <f t="shared" si="42"/>
      </c>
      <c r="AE258" s="15">
        <f t="shared" si="43"/>
      </c>
      <c r="AF258" s="14"/>
      <c r="AH258" s="16"/>
      <c r="AI258" s="16"/>
    </row>
    <row r="259" spans="1:35" ht="15">
      <c r="A259" s="67"/>
      <c r="B259" s="77"/>
      <c r="C259" s="78"/>
      <c r="D259" s="79"/>
      <c r="E259" s="79"/>
      <c r="F259" s="80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2"/>
      <c r="U259" s="82"/>
      <c r="V259" s="82"/>
      <c r="W259" s="82"/>
      <c r="X259" s="82"/>
      <c r="Y259" s="82"/>
      <c r="Z259" s="83"/>
      <c r="AA259" s="76">
        <f t="shared" si="40"/>
      </c>
      <c r="AB259" s="12">
        <f aca="true" t="shared" si="44" ref="AB259:AB322">IF(B259&gt;"",Z259/$AC$2,"")</f>
      </c>
      <c r="AC259" s="13">
        <f t="shared" si="41"/>
      </c>
      <c r="AD259" s="14">
        <f t="shared" si="42"/>
      </c>
      <c r="AE259" s="15">
        <f t="shared" si="43"/>
      </c>
      <c r="AF259" s="14"/>
      <c r="AH259" s="16"/>
      <c r="AI259" s="16"/>
    </row>
    <row r="260" spans="1:35" ht="15">
      <c r="A260" s="67"/>
      <c r="B260" s="77"/>
      <c r="C260" s="78"/>
      <c r="D260" s="79"/>
      <c r="E260" s="79"/>
      <c r="F260" s="80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2"/>
      <c r="U260" s="82"/>
      <c r="V260" s="82"/>
      <c r="W260" s="82"/>
      <c r="X260" s="82"/>
      <c r="Y260" s="82"/>
      <c r="Z260" s="83"/>
      <c r="AA260" s="76">
        <f t="shared" si="40"/>
      </c>
      <c r="AB260" s="12">
        <f t="shared" si="44"/>
      </c>
      <c r="AC260" s="13">
        <f t="shared" si="41"/>
      </c>
      <c r="AD260" s="14">
        <f t="shared" si="42"/>
      </c>
      <c r="AE260" s="15">
        <f t="shared" si="43"/>
      </c>
      <c r="AF260" s="14"/>
      <c r="AH260" s="16"/>
      <c r="AI260" s="16"/>
    </row>
    <row r="261" spans="1:35" ht="15">
      <c r="A261" s="67"/>
      <c r="B261" s="77"/>
      <c r="C261" s="78"/>
      <c r="D261" s="79"/>
      <c r="E261" s="79"/>
      <c r="F261" s="84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2"/>
      <c r="U261" s="82"/>
      <c r="V261" s="82"/>
      <c r="W261" s="82"/>
      <c r="X261" s="82"/>
      <c r="Y261" s="82"/>
      <c r="Z261" s="83"/>
      <c r="AA261" s="76">
        <f t="shared" si="40"/>
      </c>
      <c r="AB261" s="12">
        <f t="shared" si="44"/>
      </c>
      <c r="AC261" s="13">
        <f>IF(AND(B261&gt;"",Z261=MAX(Z$4:Z$103),Z261&gt;=$AC$2*0.75),"победитель","")</f>
      </c>
      <c r="AD261" s="14">
        <f>IF(B261&gt;"",Z261/MAX(Z$4:Z$103),"")</f>
      </c>
      <c r="AE261" s="15">
        <f>IF(B261&gt;"",RANK(Z261,Z$4:Z$103),"")</f>
      </c>
      <c r="AF261" s="14"/>
      <c r="AH261" s="16"/>
      <c r="AI261" s="16"/>
    </row>
    <row r="262" spans="1:32" ht="15">
      <c r="A262" s="67"/>
      <c r="B262" s="77"/>
      <c r="C262" s="78"/>
      <c r="D262" s="79"/>
      <c r="E262" s="79"/>
      <c r="F262" s="84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2"/>
      <c r="U262" s="82"/>
      <c r="V262" s="82"/>
      <c r="W262" s="82"/>
      <c r="X262" s="82"/>
      <c r="Y262" s="82"/>
      <c r="Z262" s="83"/>
      <c r="AA262" s="76">
        <f t="shared" si="40"/>
      </c>
      <c r="AB262" s="12">
        <f t="shared" si="44"/>
      </c>
      <c r="AC262" s="13">
        <f>IF(AND(B262&gt;"",Z262=MAX(Z$4:Z$103),Z262&gt;=$AC$2*0.75),"победитель","")</f>
      </c>
      <c r="AD262" s="14">
        <f>IF(B262&gt;"",Z262/MAX(Z$4:Z$103),"")</f>
      </c>
      <c r="AE262" s="15">
        <f>IF(B262&gt;"",RANK(Z262,Z$4:Z$103),"")</f>
      </c>
      <c r="AF262" s="14"/>
    </row>
    <row r="263" spans="1:32" ht="15">
      <c r="A263" s="67"/>
      <c r="B263" s="77"/>
      <c r="C263" s="78"/>
      <c r="D263" s="79"/>
      <c r="E263" s="79"/>
      <c r="F263" s="84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2"/>
      <c r="U263" s="82"/>
      <c r="V263" s="82"/>
      <c r="W263" s="82"/>
      <c r="X263" s="82"/>
      <c r="Y263" s="82"/>
      <c r="Z263" s="83"/>
      <c r="AA263" s="76">
        <f t="shared" si="40"/>
      </c>
      <c r="AB263" s="12">
        <f t="shared" si="44"/>
      </c>
      <c r="AC263" s="13">
        <f>IF(AND(B263&gt;"",Z263=MAX(Z$4:Z$103),Z263&gt;=$AC$2*0.75),"победитель","")</f>
      </c>
      <c r="AD263" s="14">
        <f>IF(B263&gt;"",Z263/MAX(Z$4:Z$103),"")</f>
      </c>
      <c r="AE263" s="15">
        <f>IF(B263&gt;"",RANK(Z263,Z$4:Z$103),"")</f>
      </c>
      <c r="AF263" s="14"/>
    </row>
    <row r="264" spans="1:32" ht="15">
      <c r="A264" s="67"/>
      <c r="B264" s="77"/>
      <c r="C264" s="78"/>
      <c r="D264" s="79"/>
      <c r="E264" s="79"/>
      <c r="F264" s="84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2"/>
      <c r="U264" s="82"/>
      <c r="V264" s="82"/>
      <c r="W264" s="82"/>
      <c r="X264" s="82"/>
      <c r="Y264" s="82"/>
      <c r="Z264" s="83"/>
      <c r="AA264" s="76">
        <f t="shared" si="40"/>
      </c>
      <c r="AB264" s="12">
        <f t="shared" si="44"/>
      </c>
      <c r="AC264" s="13">
        <f>IF(AND(B264&gt;"",Z264=MAX(Z$4:Z$103),Z264&gt;=$AC$2*0.75),"победитель","")</f>
      </c>
      <c r="AD264" s="14">
        <f>IF(B264&gt;"",Z264/MAX(Z$4:Z$103),"")</f>
      </c>
      <c r="AE264" s="15">
        <f>IF(B264&gt;"",RANK(Z264,Z$4:Z$103),"")</f>
      </c>
      <c r="AF264" s="14"/>
    </row>
    <row r="265" spans="1:32" ht="15">
      <c r="A265" s="67"/>
      <c r="B265" s="77"/>
      <c r="C265" s="78"/>
      <c r="D265" s="79"/>
      <c r="E265" s="79"/>
      <c r="F265" s="84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2"/>
      <c r="U265" s="82"/>
      <c r="V265" s="82"/>
      <c r="W265" s="82"/>
      <c r="X265" s="82"/>
      <c r="Y265" s="82"/>
      <c r="Z265" s="83"/>
      <c r="AA265" s="76">
        <f t="shared" si="40"/>
      </c>
      <c r="AB265" s="12">
        <f t="shared" si="44"/>
      </c>
      <c r="AC265" s="13">
        <f>IF(AND(B265&gt;"",Z265=MAX(Z$4:Z$97),Z265&gt;=$AC$2*0.75),"победитель","")</f>
      </c>
      <c r="AD265" s="14">
        <f>IF(B265&gt;"",Z265/MAX(Z$4:Z$97),"")</f>
      </c>
      <c r="AE265" s="15">
        <f>IF(B265&gt;"",RANK(Z265,Z$4:Z$97),"")</f>
      </c>
      <c r="AF265" s="14"/>
    </row>
    <row r="266" spans="1:32" ht="15">
      <c r="A266" s="67"/>
      <c r="B266" s="77"/>
      <c r="C266" s="78"/>
      <c r="D266" s="79"/>
      <c r="E266" s="79"/>
      <c r="F266" s="84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2"/>
      <c r="U266" s="82"/>
      <c r="V266" s="82"/>
      <c r="W266" s="82"/>
      <c r="X266" s="82"/>
      <c r="Y266" s="82"/>
      <c r="Z266" s="83"/>
      <c r="AA266" s="76">
        <f t="shared" si="40"/>
      </c>
      <c r="AB266" s="12">
        <f t="shared" si="44"/>
      </c>
      <c r="AC266" s="13">
        <f>IF(AND(B266&gt;"",Z266=MAX(Z$4:Z$97),Z266&gt;=$AC$2*0.75),"победитель","")</f>
      </c>
      <c r="AD266" s="14">
        <f>IF(B266&gt;"",Z266/MAX(Z$4:Z$97),"")</f>
      </c>
      <c r="AE266" s="15">
        <f>IF(B266&gt;"",RANK(Z266,Z$4:Z$97),"")</f>
      </c>
      <c r="AF266" s="14"/>
    </row>
    <row r="267" spans="1:37" ht="15">
      <c r="A267" s="67"/>
      <c r="B267" s="105"/>
      <c r="C267" s="106"/>
      <c r="D267" s="107"/>
      <c r="E267" s="107"/>
      <c r="F267" s="108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10"/>
      <c r="U267" s="110"/>
      <c r="V267" s="110"/>
      <c r="W267" s="110"/>
      <c r="X267" s="110"/>
      <c r="Y267" s="110"/>
      <c r="Z267" s="111"/>
      <c r="AA267" s="112">
        <f t="shared" si="40"/>
      </c>
      <c r="AB267" s="17">
        <f t="shared" si="44"/>
      </c>
      <c r="AC267" s="18">
        <f>IF(AND(B267&gt;"",Z267=MAX(Z$4:Z$97),Z267&gt;=$AC$2*0.75),"победитель","")</f>
      </c>
      <c r="AD267" s="19">
        <f>IF(B267&gt;"",Z267/MAX(Z$4:Z$97),"")</f>
      </c>
      <c r="AE267" s="20">
        <f>IF(B267&gt;"",RANK(Z267,Z$4:Z$97),"")</f>
      </c>
      <c r="AF267" s="19"/>
      <c r="AJ267" s="16"/>
      <c r="AK267" s="16"/>
    </row>
    <row r="268" spans="1:37" ht="15">
      <c r="A268" s="67"/>
      <c r="B268" s="105"/>
      <c r="C268" s="113"/>
      <c r="D268" s="114"/>
      <c r="E268" s="115"/>
      <c r="F268" s="116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10"/>
      <c r="U268" s="110"/>
      <c r="V268" s="110"/>
      <c r="W268" s="110"/>
      <c r="X268" s="110"/>
      <c r="Y268" s="110"/>
      <c r="Z268" s="111"/>
      <c r="AA268" s="112">
        <f t="shared" si="40"/>
      </c>
      <c r="AB268" s="17">
        <f t="shared" si="44"/>
      </c>
      <c r="AC268" s="18">
        <f>IF(AND(B268&gt;"",Z268=MAX(Z$4:Z$103),Z268&gt;=$AC$2*0.75),"победитель","")</f>
      </c>
      <c r="AD268" s="19">
        <f>IF(B268&gt;"",Z268/MAX(Z$4:Z$103),"")</f>
      </c>
      <c r="AE268" s="20">
        <f>IF(B268&gt;"",RANK(Z268,Z$4:Z$103),"")</f>
      </c>
      <c r="AF268" s="19"/>
      <c r="AJ268" s="16"/>
      <c r="AK268" s="16"/>
    </row>
    <row r="269" spans="1:37" ht="15">
      <c r="A269" s="67"/>
      <c r="B269" s="105"/>
      <c r="C269" s="113"/>
      <c r="D269" s="114"/>
      <c r="E269" s="117"/>
      <c r="F269" s="116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10"/>
      <c r="U269" s="110"/>
      <c r="V269" s="110"/>
      <c r="W269" s="110"/>
      <c r="X269" s="110"/>
      <c r="Y269" s="110"/>
      <c r="Z269" s="111"/>
      <c r="AA269" s="112">
        <f t="shared" si="40"/>
      </c>
      <c r="AB269" s="17">
        <f t="shared" si="44"/>
      </c>
      <c r="AC269" s="18">
        <f>IF(AND(B269&gt;"",Z269=MAX(Z$4:Z$103),Z269&gt;=$AC$2*0.75),"победитель","")</f>
      </c>
      <c r="AD269" s="19">
        <f>IF(B269&gt;"",Z269/MAX(Z$4:Z$103),"")</f>
      </c>
      <c r="AE269" s="20">
        <f>IF(B269&gt;"",RANK(Z269,Z$4:Z$103),"")</f>
      </c>
      <c r="AF269" s="19"/>
      <c r="AJ269" s="16"/>
      <c r="AK269" s="16"/>
    </row>
    <row r="270" spans="1:37" ht="18.75" customHeight="1">
      <c r="A270" s="67"/>
      <c r="B270" s="105"/>
      <c r="C270" s="113"/>
      <c r="D270" s="114"/>
      <c r="E270" s="115"/>
      <c r="F270" s="116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10"/>
      <c r="U270" s="110"/>
      <c r="V270" s="110"/>
      <c r="W270" s="110"/>
      <c r="X270" s="110"/>
      <c r="Y270" s="110"/>
      <c r="Z270" s="111"/>
      <c r="AA270" s="112">
        <f t="shared" si="40"/>
      </c>
      <c r="AB270" s="17">
        <f t="shared" si="44"/>
      </c>
      <c r="AC270" s="18">
        <f>IF(AND(B270&gt;"",Z270=MAX(Z$4:Z$103),Z270&gt;=$AC$2*0.75),"победитель","")</f>
      </c>
      <c r="AD270" s="19">
        <f>IF(B270&gt;"",Z270/MAX(Z$4:Z$103),"")</f>
      </c>
      <c r="AE270" s="20">
        <f>IF(B270&gt;"",RANK(Z270,Z$4:Z$103),"")</f>
      </c>
      <c r="AF270" s="19"/>
      <c r="AJ270" s="16"/>
      <c r="AK270" s="16"/>
    </row>
    <row r="271" spans="1:32" ht="20.25" customHeight="1">
      <c r="A271" s="67"/>
      <c r="B271" s="105"/>
      <c r="C271" s="113"/>
      <c r="D271" s="114"/>
      <c r="E271" s="115"/>
      <c r="F271" s="116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10"/>
      <c r="U271" s="110"/>
      <c r="V271" s="110"/>
      <c r="W271" s="110"/>
      <c r="X271" s="110"/>
      <c r="Y271" s="110"/>
      <c r="Z271" s="111"/>
      <c r="AA271" s="112">
        <f t="shared" si="40"/>
      </c>
      <c r="AB271" s="17">
        <f t="shared" si="44"/>
      </c>
      <c r="AC271" s="18">
        <f>IF(AND(B271&gt;"",Z271=MAX(Z$4:Z$103),Z271&gt;=$AC$2*0.75),"победитель","")</f>
      </c>
      <c r="AD271" s="19">
        <f>IF(B271&gt;"",Z271/MAX(Z$4:Z$103),"")</f>
      </c>
      <c r="AE271" s="20">
        <f>IF(B271&gt;"",RANK(Z271,Z$4:Z$103),"")</f>
      </c>
      <c r="AF271" s="19"/>
    </row>
    <row r="272" spans="1:32" ht="15">
      <c r="A272" s="67"/>
      <c r="B272" s="118"/>
      <c r="C272" s="119"/>
      <c r="D272" s="120"/>
      <c r="E272" s="120"/>
      <c r="F272" s="108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10"/>
      <c r="U272" s="110"/>
      <c r="V272" s="110"/>
      <c r="W272" s="110"/>
      <c r="X272" s="110"/>
      <c r="Y272" s="110"/>
      <c r="Z272" s="111"/>
      <c r="AA272" s="112">
        <f t="shared" si="40"/>
      </c>
      <c r="AB272" s="17">
        <f t="shared" si="44"/>
      </c>
      <c r="AC272" s="18">
        <f>IF(AND(B272&gt;"",Z272=MAX(Z$4:Z$100),Z272&gt;=$AC$2*0.75),"победитель","")</f>
      </c>
      <c r="AD272" s="19">
        <f>IF(B272&gt;"",Z272/MAX(Z$4:Z$100),"")</f>
      </c>
      <c r="AE272" s="20">
        <f>IF(B272&gt;"",RANK(Z272,Z$4:Z$100),"")</f>
      </c>
      <c r="AF272" s="19"/>
    </row>
    <row r="273" spans="1:32" ht="15">
      <c r="A273" s="67"/>
      <c r="B273" s="105"/>
      <c r="C273" s="121"/>
      <c r="D273" s="122"/>
      <c r="E273" s="122"/>
      <c r="F273" s="123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10"/>
      <c r="U273" s="110"/>
      <c r="V273" s="110"/>
      <c r="W273" s="110"/>
      <c r="X273" s="110"/>
      <c r="Y273" s="110"/>
      <c r="Z273" s="111"/>
      <c r="AA273" s="112">
        <f t="shared" si="40"/>
      </c>
      <c r="AB273" s="17">
        <f t="shared" si="44"/>
      </c>
      <c r="AC273" s="18"/>
      <c r="AD273" s="19">
        <f>IF(B273&gt;"",Z273/MAX(Z$4:Z$101),"")</f>
      </c>
      <c r="AE273" s="20">
        <f>IF(B273&gt;"",RANK(Z273,Z$4:Z$101),"")</f>
      </c>
      <c r="AF273" s="19"/>
    </row>
    <row r="274" spans="1:32" ht="15">
      <c r="A274" s="67"/>
      <c r="B274" s="105"/>
      <c r="C274" s="121"/>
      <c r="D274" s="122"/>
      <c r="E274" s="122"/>
      <c r="F274" s="123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10"/>
      <c r="U274" s="110"/>
      <c r="V274" s="110"/>
      <c r="W274" s="110"/>
      <c r="X274" s="110"/>
      <c r="Y274" s="110"/>
      <c r="Z274" s="111"/>
      <c r="AA274" s="112">
        <f t="shared" si="40"/>
      </c>
      <c r="AB274" s="17">
        <f t="shared" si="44"/>
      </c>
      <c r="AC274" s="18"/>
      <c r="AD274" s="19">
        <f>IF(B274&gt;"",Z274/MAX(Z$4:Z$101),"")</f>
      </c>
      <c r="AE274" s="20">
        <f>IF(B274&gt;"",RANK(Z274,Z$4:Z$101),"")</f>
      </c>
      <c r="AF274" s="19"/>
    </row>
    <row r="275" spans="1:32" ht="15">
      <c r="A275" s="67"/>
      <c r="B275" s="105"/>
      <c r="C275" s="121"/>
      <c r="D275" s="122"/>
      <c r="E275" s="122"/>
      <c r="F275" s="123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10"/>
      <c r="U275" s="110"/>
      <c r="V275" s="110"/>
      <c r="W275" s="110"/>
      <c r="X275" s="110"/>
      <c r="Y275" s="110"/>
      <c r="Z275" s="111"/>
      <c r="AA275" s="112">
        <f>IF(B275&gt;"",IF(AC277&gt;"",AC277,(IF(AF275&gt;"",AF275,""))),"")</f>
      </c>
      <c r="AB275" s="17">
        <f t="shared" si="44"/>
      </c>
      <c r="AC275" s="18"/>
      <c r="AD275" s="19">
        <f>IF(B275&gt;"",Z275/MAX(Z$4:Z$101),"")</f>
      </c>
      <c r="AE275" s="20">
        <f>IF(B275&gt;"",RANK(Z275,Z$4:Z$101),"")</f>
      </c>
      <c r="AF275" s="19"/>
    </row>
    <row r="276" spans="1:32" ht="15">
      <c r="A276" s="67"/>
      <c r="B276" s="105"/>
      <c r="C276" s="121"/>
      <c r="D276" s="122"/>
      <c r="E276" s="122"/>
      <c r="F276" s="123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10"/>
      <c r="U276" s="110"/>
      <c r="V276" s="110"/>
      <c r="W276" s="110"/>
      <c r="X276" s="110"/>
      <c r="Y276" s="110"/>
      <c r="Z276" s="111"/>
      <c r="AA276" s="112">
        <f>IF(B276&gt;"",IF(AC278&gt;"",AC278,(IF(AF276&gt;"",AF276,""))),"")</f>
      </c>
      <c r="AB276" s="17">
        <f t="shared" si="44"/>
      </c>
      <c r="AC276" s="18"/>
      <c r="AD276" s="19">
        <f>IF(B276&gt;"",Z276/MAX(Z$4:Z$101),"")</f>
      </c>
      <c r="AE276" s="20">
        <f>IF(B276&gt;"",RANK(Z276,Z$4:Z$101),"")</f>
      </c>
      <c r="AF276" s="19"/>
    </row>
    <row r="277" spans="1:32" ht="15">
      <c r="A277" s="67"/>
      <c r="B277" s="105"/>
      <c r="C277" s="121"/>
      <c r="D277" s="122"/>
      <c r="E277" s="122"/>
      <c r="F277" s="123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10"/>
      <c r="U277" s="110"/>
      <c r="V277" s="110"/>
      <c r="W277" s="110"/>
      <c r="X277" s="110"/>
      <c r="Y277" s="110"/>
      <c r="Z277" s="111"/>
      <c r="AA277" s="112">
        <f>IF(B277&gt;"",IF(AC279&gt;"",AC279,(IF(AF277&gt;"",AF277,""))),"")</f>
      </c>
      <c r="AB277" s="17">
        <f t="shared" si="44"/>
      </c>
      <c r="AC277" s="18"/>
      <c r="AD277" s="19">
        <f>IF(B277&gt;"",Z277/MAX(Z$4:Z$101),"")</f>
      </c>
      <c r="AE277" s="20">
        <f>IF(B277&gt;"",RANK(Z277,Z$4:Z$101),"")</f>
      </c>
      <c r="AF277" s="19"/>
    </row>
    <row r="278" spans="1:32" ht="15">
      <c r="A278" s="67"/>
      <c r="B278" s="105"/>
      <c r="C278" s="106"/>
      <c r="D278" s="114"/>
      <c r="E278" s="107"/>
      <c r="F278" s="124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10"/>
      <c r="U278" s="110"/>
      <c r="V278" s="110"/>
      <c r="W278" s="110"/>
      <c r="X278" s="110"/>
      <c r="Y278" s="110"/>
      <c r="Z278" s="111"/>
      <c r="AA278" s="112">
        <f aca="true" t="shared" si="45" ref="AA278:AA296">IF(B278&gt;"",IF(AC278&gt;"",AC278,(IF(AF278&gt;"",AF278,""))),"")</f>
      </c>
      <c r="AB278" s="17">
        <f t="shared" si="44"/>
      </c>
      <c r="AC278" s="18">
        <f>IF(AND(B278&gt;"",Z278=MAX(Z$4:Z$73),Z278&gt;=$AC$2*0.75),"победитель","")</f>
      </c>
      <c r="AD278" s="19">
        <f>IF(B278&gt;"",Z278/MAX(Z$4:Z$73),"")</f>
      </c>
      <c r="AE278" s="20">
        <f>IF(B278&gt;"",RANK(Z278,Z$4:Z$73),"")</f>
      </c>
      <c r="AF278" s="19"/>
    </row>
    <row r="279" spans="1:32" ht="15">
      <c r="A279" s="67"/>
      <c r="B279" s="105"/>
      <c r="C279" s="106"/>
      <c r="D279" s="114"/>
      <c r="E279" s="107"/>
      <c r="F279" s="124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10"/>
      <c r="U279" s="110"/>
      <c r="V279" s="110"/>
      <c r="W279" s="110"/>
      <c r="X279" s="110"/>
      <c r="Y279" s="110"/>
      <c r="Z279" s="111"/>
      <c r="AA279" s="112">
        <f t="shared" si="45"/>
      </c>
      <c r="AB279" s="17">
        <f t="shared" si="44"/>
      </c>
      <c r="AC279" s="18">
        <f>IF(AND(B279&gt;"",Z279=MAX(Z$4:Z$73),Z279&gt;=$AC$2*0.75),"победитель","")</f>
      </c>
      <c r="AD279" s="19">
        <f>IF(B279&gt;"",Z279/MAX(Z$4:Z$73),"")</f>
      </c>
      <c r="AE279" s="20">
        <f>IF(B279&gt;"",RANK(Z279,Z$4:Z$73),"")</f>
      </c>
      <c r="AF279" s="19"/>
    </row>
    <row r="280" spans="1:32" ht="15">
      <c r="A280" s="67"/>
      <c r="B280" s="105"/>
      <c r="C280" s="106"/>
      <c r="D280" s="107"/>
      <c r="E280" s="114"/>
      <c r="F280" s="124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10"/>
      <c r="U280" s="110"/>
      <c r="V280" s="110"/>
      <c r="W280" s="110"/>
      <c r="X280" s="110"/>
      <c r="Y280" s="110"/>
      <c r="Z280" s="111"/>
      <c r="AA280" s="112">
        <f t="shared" si="45"/>
      </c>
      <c r="AB280" s="17">
        <f t="shared" si="44"/>
      </c>
      <c r="AC280" s="18">
        <f>IF(AND(B280&gt;"",Z280=MAX(Z$4:Z$102),Z280&gt;=$AC$2*0.75),"победитель","")</f>
      </c>
      <c r="AD280" s="19">
        <f>IF(B280&gt;"",Z280/MAX(Z$4:Z$102),"")</f>
      </c>
      <c r="AE280" s="20">
        <f>IF(B280&gt;"",RANK(Z280,Z$4:Z$102),"")</f>
      </c>
      <c r="AF280" s="19"/>
    </row>
    <row r="281" spans="1:32" ht="15">
      <c r="A281" s="67"/>
      <c r="B281" s="105"/>
      <c r="C281" s="106"/>
      <c r="D281" s="107"/>
      <c r="E281" s="107"/>
      <c r="F281" s="108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10"/>
      <c r="U281" s="110"/>
      <c r="V281" s="110"/>
      <c r="W281" s="110"/>
      <c r="X281" s="110"/>
      <c r="Y281" s="110"/>
      <c r="Z281" s="111"/>
      <c r="AA281" s="112">
        <f t="shared" si="45"/>
      </c>
      <c r="AB281" s="17">
        <f t="shared" si="44"/>
      </c>
      <c r="AC281" s="18">
        <f>IF(AND(B281&gt;"",Z281=MAX(Z$4:Z$103),Z281&gt;=$AC$2*0.75),"победитель","")</f>
      </c>
      <c r="AD281" s="19">
        <f>IF(B281&gt;"",Z281/MAX(Z$4:Z$103),"")</f>
      </c>
      <c r="AE281" s="20">
        <f>IF(B281&gt;"",RANK(Z281,Z$4:Z$103),"")</f>
      </c>
      <c r="AF281" s="19"/>
    </row>
    <row r="282" spans="1:32" ht="15">
      <c r="A282" s="67"/>
      <c r="B282" s="105"/>
      <c r="C282" s="106"/>
      <c r="D282" s="107"/>
      <c r="E282" s="107"/>
      <c r="F282" s="108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10"/>
      <c r="U282" s="110"/>
      <c r="V282" s="110"/>
      <c r="W282" s="110"/>
      <c r="X282" s="110"/>
      <c r="Y282" s="110"/>
      <c r="Z282" s="111"/>
      <c r="AA282" s="112">
        <f t="shared" si="45"/>
      </c>
      <c r="AB282" s="17">
        <f t="shared" si="44"/>
      </c>
      <c r="AC282" s="18">
        <f>IF(AND(B282&gt;"",Z282=MAX(Z$4:Z$103),Z282&gt;=$AC$2*0.75),"победитель","")</f>
      </c>
      <c r="AD282" s="19">
        <f>IF(B282&gt;"",Z282/MAX(Z$4:Z$103),"")</f>
      </c>
      <c r="AE282" s="20">
        <f>IF(B282&gt;"",RANK(Z282,Z$4:Z$103),"")</f>
      </c>
      <c r="AF282" s="19"/>
    </row>
    <row r="283" spans="1:32" ht="15">
      <c r="A283" s="67"/>
      <c r="B283" s="105"/>
      <c r="C283" s="106"/>
      <c r="D283" s="107"/>
      <c r="E283" s="107"/>
      <c r="F283" s="108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10"/>
      <c r="U283" s="110"/>
      <c r="V283" s="110"/>
      <c r="W283" s="110"/>
      <c r="X283" s="110"/>
      <c r="Y283" s="110"/>
      <c r="Z283" s="111"/>
      <c r="AA283" s="112">
        <f t="shared" si="45"/>
      </c>
      <c r="AB283" s="17">
        <f t="shared" si="44"/>
      </c>
      <c r="AC283" s="18">
        <f>IF(AND(B283&gt;"",Z283=MAX(Z$4:Z$97),Z283&gt;=$AC$2*0.75),"победитель","")</f>
      </c>
      <c r="AD283" s="19">
        <f>IF(B283&gt;"",Z283/MAX(Z$4:Z$97),"")</f>
      </c>
      <c r="AE283" s="20">
        <f>IF(B283&gt;"",RANK(Z283,Z$4:Z$97),"")</f>
      </c>
      <c r="AF283" s="19"/>
    </row>
    <row r="284" spans="1:32" ht="15">
      <c r="A284" s="67"/>
      <c r="B284" s="105"/>
      <c r="C284" s="106"/>
      <c r="D284" s="107"/>
      <c r="E284" s="107"/>
      <c r="F284" s="108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10"/>
      <c r="U284" s="110"/>
      <c r="V284" s="110"/>
      <c r="W284" s="110"/>
      <c r="X284" s="110"/>
      <c r="Y284" s="110"/>
      <c r="Z284" s="111"/>
      <c r="AA284" s="112">
        <f t="shared" si="45"/>
      </c>
      <c r="AB284" s="17">
        <f t="shared" si="44"/>
      </c>
      <c r="AC284" s="18">
        <f>IF(AND(B284&gt;"",Z284=MAX(Z$4:Z$97),Z284&gt;=$AC$2*0.75),"победитель","")</f>
      </c>
      <c r="AD284" s="19">
        <f>IF(B284&gt;"",Z284/MAX(Z$4:Z$97),"")</f>
      </c>
      <c r="AE284" s="20">
        <f>IF(B284&gt;"",RANK(Z284,Z$4:Z$97),"")</f>
      </c>
      <c r="AF284" s="19"/>
    </row>
    <row r="285" spans="1:32" ht="15">
      <c r="A285" s="67"/>
      <c r="B285" s="105"/>
      <c r="C285" s="113"/>
      <c r="D285" s="114"/>
      <c r="E285" s="115"/>
      <c r="F285" s="116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10"/>
      <c r="U285" s="110"/>
      <c r="V285" s="110"/>
      <c r="W285" s="110"/>
      <c r="X285" s="110"/>
      <c r="Y285" s="110"/>
      <c r="Z285" s="111"/>
      <c r="AA285" s="112">
        <f t="shared" si="45"/>
      </c>
      <c r="AB285" s="17">
        <f t="shared" si="44"/>
      </c>
      <c r="AC285" s="18">
        <f aca="true" t="shared" si="46" ref="AC285:AC292">IF(AND(B285&gt;"",Z285=MAX(Z$4:Z$103),Z285&gt;=$AC$2*0.75),"победитель","")</f>
      </c>
      <c r="AD285" s="19">
        <f aca="true" t="shared" si="47" ref="AD285:AD292">IF(B285&gt;"",Z285/MAX(Z$4:Z$103),"")</f>
      </c>
      <c r="AE285" s="20">
        <f aca="true" t="shared" si="48" ref="AE285:AE292">IF(B285&gt;"",RANK(Z285,Z$4:Z$103),"")</f>
      </c>
      <c r="AF285" s="19"/>
    </row>
    <row r="286" spans="1:32" ht="15">
      <c r="A286" s="67"/>
      <c r="B286" s="105"/>
      <c r="C286" s="113"/>
      <c r="D286" s="114"/>
      <c r="E286" s="115"/>
      <c r="F286" s="116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10"/>
      <c r="U286" s="110"/>
      <c r="V286" s="110"/>
      <c r="W286" s="110"/>
      <c r="X286" s="110"/>
      <c r="Y286" s="110"/>
      <c r="Z286" s="111"/>
      <c r="AA286" s="112">
        <f t="shared" si="45"/>
      </c>
      <c r="AB286" s="17">
        <f t="shared" si="44"/>
      </c>
      <c r="AC286" s="18">
        <f t="shared" si="46"/>
      </c>
      <c r="AD286" s="19">
        <f t="shared" si="47"/>
      </c>
      <c r="AE286" s="20">
        <f t="shared" si="48"/>
      </c>
      <c r="AF286" s="19"/>
    </row>
    <row r="287" spans="1:32" ht="15">
      <c r="A287" s="67"/>
      <c r="B287" s="105"/>
      <c r="C287" s="113"/>
      <c r="D287" s="114"/>
      <c r="E287" s="115"/>
      <c r="F287" s="116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10"/>
      <c r="U287" s="110"/>
      <c r="V287" s="110"/>
      <c r="W287" s="110"/>
      <c r="X287" s="110"/>
      <c r="Y287" s="110"/>
      <c r="Z287" s="111"/>
      <c r="AA287" s="112">
        <f t="shared" si="45"/>
      </c>
      <c r="AB287" s="17">
        <f t="shared" si="44"/>
      </c>
      <c r="AC287" s="18">
        <f t="shared" si="46"/>
      </c>
      <c r="AD287" s="19">
        <f t="shared" si="47"/>
      </c>
      <c r="AE287" s="20">
        <f t="shared" si="48"/>
      </c>
      <c r="AF287" s="19"/>
    </row>
    <row r="288" spans="1:32" ht="15">
      <c r="A288" s="67"/>
      <c r="B288" s="105"/>
      <c r="C288" s="113"/>
      <c r="D288" s="114"/>
      <c r="E288" s="115"/>
      <c r="F288" s="116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10"/>
      <c r="U288" s="110"/>
      <c r="V288" s="110"/>
      <c r="W288" s="110"/>
      <c r="X288" s="110"/>
      <c r="Y288" s="110"/>
      <c r="Z288" s="111"/>
      <c r="AA288" s="112">
        <f t="shared" si="45"/>
      </c>
      <c r="AB288" s="17">
        <f t="shared" si="44"/>
      </c>
      <c r="AC288" s="18">
        <f t="shared" si="46"/>
      </c>
      <c r="AD288" s="19">
        <f t="shared" si="47"/>
      </c>
      <c r="AE288" s="20">
        <f t="shared" si="48"/>
      </c>
      <c r="AF288" s="19"/>
    </row>
    <row r="289" spans="1:32" ht="15">
      <c r="A289" s="67"/>
      <c r="B289" s="105"/>
      <c r="C289" s="113"/>
      <c r="D289" s="114"/>
      <c r="E289" s="115"/>
      <c r="F289" s="116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10"/>
      <c r="U289" s="110"/>
      <c r="V289" s="110"/>
      <c r="W289" s="110"/>
      <c r="X289" s="110"/>
      <c r="Y289" s="110"/>
      <c r="Z289" s="111"/>
      <c r="AA289" s="112">
        <f t="shared" si="45"/>
      </c>
      <c r="AB289" s="17">
        <f t="shared" si="44"/>
      </c>
      <c r="AC289" s="18">
        <f t="shared" si="46"/>
      </c>
      <c r="AD289" s="19">
        <f t="shared" si="47"/>
      </c>
      <c r="AE289" s="20">
        <f t="shared" si="48"/>
      </c>
      <c r="AF289" s="19"/>
    </row>
    <row r="290" spans="1:32" ht="15">
      <c r="A290" s="67"/>
      <c r="B290" s="105"/>
      <c r="C290" s="113"/>
      <c r="D290" s="114"/>
      <c r="E290" s="115"/>
      <c r="F290" s="116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10"/>
      <c r="U290" s="110"/>
      <c r="V290" s="110"/>
      <c r="W290" s="110"/>
      <c r="X290" s="110"/>
      <c r="Y290" s="110"/>
      <c r="Z290" s="111"/>
      <c r="AA290" s="112">
        <f t="shared" si="45"/>
      </c>
      <c r="AB290" s="17">
        <f t="shared" si="44"/>
      </c>
      <c r="AC290" s="18">
        <f t="shared" si="46"/>
      </c>
      <c r="AD290" s="19">
        <f t="shared" si="47"/>
      </c>
      <c r="AE290" s="20">
        <f t="shared" si="48"/>
      </c>
      <c r="AF290" s="19"/>
    </row>
    <row r="291" spans="1:32" ht="15">
      <c r="A291" s="67"/>
      <c r="B291" s="105"/>
      <c r="C291" s="113"/>
      <c r="D291" s="114"/>
      <c r="E291" s="115"/>
      <c r="F291" s="116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10"/>
      <c r="U291" s="110"/>
      <c r="V291" s="110"/>
      <c r="W291" s="110"/>
      <c r="X291" s="110"/>
      <c r="Y291" s="110"/>
      <c r="Z291" s="111"/>
      <c r="AA291" s="112">
        <f t="shared" si="45"/>
      </c>
      <c r="AB291" s="17">
        <f t="shared" si="44"/>
      </c>
      <c r="AC291" s="18">
        <f t="shared" si="46"/>
      </c>
      <c r="AD291" s="19">
        <f t="shared" si="47"/>
      </c>
      <c r="AE291" s="20">
        <f t="shared" si="48"/>
      </c>
      <c r="AF291" s="19"/>
    </row>
    <row r="292" spans="1:32" ht="15">
      <c r="A292" s="67"/>
      <c r="B292" s="105"/>
      <c r="C292" s="113"/>
      <c r="D292" s="114"/>
      <c r="E292" s="115"/>
      <c r="F292" s="116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10"/>
      <c r="U292" s="110"/>
      <c r="V292" s="110"/>
      <c r="W292" s="110"/>
      <c r="X292" s="110"/>
      <c r="Y292" s="110"/>
      <c r="Z292" s="111"/>
      <c r="AA292" s="112">
        <f t="shared" si="45"/>
      </c>
      <c r="AB292" s="17">
        <f t="shared" si="44"/>
      </c>
      <c r="AC292" s="18">
        <f t="shared" si="46"/>
      </c>
      <c r="AD292" s="19">
        <f t="shared" si="47"/>
      </c>
      <c r="AE292" s="20">
        <f t="shared" si="48"/>
      </c>
      <c r="AF292" s="19"/>
    </row>
    <row r="293" spans="1:32" ht="15">
      <c r="A293" s="67"/>
      <c r="B293" s="118"/>
      <c r="C293" s="119"/>
      <c r="D293" s="120"/>
      <c r="E293" s="120"/>
      <c r="F293" s="108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10"/>
      <c r="U293" s="110"/>
      <c r="V293" s="110"/>
      <c r="W293" s="110"/>
      <c r="X293" s="110"/>
      <c r="Y293" s="110"/>
      <c r="Z293" s="111"/>
      <c r="AA293" s="112">
        <f t="shared" si="45"/>
      </c>
      <c r="AB293" s="17">
        <f t="shared" si="44"/>
      </c>
      <c r="AC293" s="18">
        <f>IF(AND(B293&gt;"",Z293=MAX(Z$4:Z$100),Z293&gt;=$AC$2*0.75),"победитель","")</f>
      </c>
      <c r="AD293" s="19">
        <f>IF(B293&gt;"",Z293/MAX(Z$4:Z$100),"")</f>
      </c>
      <c r="AE293" s="20">
        <f>IF(B293&gt;"",RANK(Z293,Z$4:Z$100),"")</f>
      </c>
      <c r="AF293" s="19"/>
    </row>
    <row r="294" spans="1:32" ht="15">
      <c r="A294" s="67"/>
      <c r="B294" s="118"/>
      <c r="C294" s="119"/>
      <c r="D294" s="120"/>
      <c r="E294" s="120"/>
      <c r="F294" s="108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10"/>
      <c r="U294" s="110"/>
      <c r="V294" s="110"/>
      <c r="W294" s="110"/>
      <c r="X294" s="110"/>
      <c r="Y294" s="110"/>
      <c r="Z294" s="111"/>
      <c r="AA294" s="112">
        <f t="shared" si="45"/>
      </c>
      <c r="AB294" s="17">
        <f t="shared" si="44"/>
      </c>
      <c r="AC294" s="18">
        <f>IF(AND(B294&gt;"",Z294=MAX(Z$4:Z$100),Z294&gt;=$AC$2*0.75),"победитель","")</f>
      </c>
      <c r="AD294" s="19">
        <f>IF(B294&gt;"",Z294/MAX(Z$4:Z$100),"")</f>
      </c>
      <c r="AE294" s="20">
        <f>IF(B294&gt;"",RANK(Z294,Z$4:Z$100),"")</f>
      </c>
      <c r="AF294" s="19"/>
    </row>
    <row r="295" spans="1:32" ht="15">
      <c r="A295" s="67"/>
      <c r="B295" s="118"/>
      <c r="C295" s="119"/>
      <c r="D295" s="120"/>
      <c r="E295" s="120"/>
      <c r="F295" s="108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10"/>
      <c r="U295" s="110"/>
      <c r="V295" s="110"/>
      <c r="W295" s="110"/>
      <c r="X295" s="110"/>
      <c r="Y295" s="110"/>
      <c r="Z295" s="111"/>
      <c r="AA295" s="112">
        <f t="shared" si="45"/>
      </c>
      <c r="AB295" s="17">
        <f t="shared" si="44"/>
      </c>
      <c r="AC295" s="18">
        <f>IF(AND(B295&gt;"",Z295=MAX(Z$4:Z$100),Z295&gt;=$AC$2*0.75),"победитель","")</f>
      </c>
      <c r="AD295" s="19">
        <f>IF(B295&gt;"",Z295/MAX(Z$4:Z$100),"")</f>
      </c>
      <c r="AE295" s="20">
        <f>IF(B295&gt;"",RANK(Z295,Z$4:Z$100),"")</f>
      </c>
      <c r="AF295" s="19"/>
    </row>
    <row r="296" spans="1:32" ht="15">
      <c r="A296" s="67"/>
      <c r="B296" s="118"/>
      <c r="C296" s="119"/>
      <c r="D296" s="120"/>
      <c r="E296" s="120"/>
      <c r="F296" s="108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10"/>
      <c r="U296" s="110"/>
      <c r="V296" s="110"/>
      <c r="W296" s="110"/>
      <c r="X296" s="110"/>
      <c r="Y296" s="110"/>
      <c r="Z296" s="111"/>
      <c r="AA296" s="112">
        <f t="shared" si="45"/>
      </c>
      <c r="AB296" s="17">
        <f t="shared" si="44"/>
      </c>
      <c r="AC296" s="18">
        <f>IF(AND(B296&gt;"",Z296=MAX(Z$4:Z$100),Z296&gt;=$AC$2*0.75),"победитель","")</f>
      </c>
      <c r="AD296" s="19">
        <f>IF(B296&gt;"",Z296/MAX(Z$4:Z$100),"")</f>
      </c>
      <c r="AE296" s="20">
        <f>IF(B296&gt;"",RANK(Z296,Z$4:Z$100),"")</f>
      </c>
      <c r="AF296" s="19"/>
    </row>
    <row r="297" spans="1:41" ht="15">
      <c r="A297" s="67"/>
      <c r="B297" s="105"/>
      <c r="C297" s="121"/>
      <c r="D297" s="122"/>
      <c r="E297" s="122"/>
      <c r="F297" s="123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10"/>
      <c r="U297" s="110"/>
      <c r="V297" s="110"/>
      <c r="W297" s="110"/>
      <c r="X297" s="110"/>
      <c r="Y297" s="110"/>
      <c r="Z297" s="111"/>
      <c r="AA297" s="112">
        <f>IF(B297&gt;"",IF(AC298&gt;"",AC298,(IF(AF297&gt;"",AF297,""))),"")</f>
      </c>
      <c r="AB297" s="17">
        <f t="shared" si="44"/>
      </c>
      <c r="AC297" s="18"/>
      <c r="AD297" s="19">
        <f>IF(B297&gt;"",Z297/MAX(Z$4:Z$101),"")</f>
      </c>
      <c r="AE297" s="20">
        <f>IF(B297&gt;"",RANK(Z297,Z$4:Z$101),"")</f>
      </c>
      <c r="AF297" s="19"/>
      <c r="AN297" s="16"/>
      <c r="AO297" s="16"/>
    </row>
    <row r="298" spans="1:32" ht="15">
      <c r="A298" s="67"/>
      <c r="B298" s="105"/>
      <c r="C298" s="121"/>
      <c r="D298" s="122"/>
      <c r="E298" s="122"/>
      <c r="F298" s="123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10"/>
      <c r="U298" s="110"/>
      <c r="V298" s="110"/>
      <c r="W298" s="110"/>
      <c r="X298" s="110"/>
      <c r="Y298" s="110"/>
      <c r="Z298" s="111"/>
      <c r="AA298" s="112">
        <f>IF(B298&gt;"",IF(AC300&gt;"",AC300,(IF(AF298&gt;"",AF298,""))),"")</f>
      </c>
      <c r="AB298" s="17">
        <f t="shared" si="44"/>
      </c>
      <c r="AC298" s="18"/>
      <c r="AD298" s="19">
        <f>IF(B298&gt;"",Z298/MAX(Z$4:Z$101),"")</f>
      </c>
      <c r="AE298" s="20">
        <f>IF(B298&gt;"",RANK(Z298,Z$4:Z$101),"")</f>
      </c>
      <c r="AF298" s="19"/>
    </row>
    <row r="299" spans="1:32" ht="15">
      <c r="A299" s="67"/>
      <c r="B299" s="105"/>
      <c r="C299" s="106"/>
      <c r="D299" s="114"/>
      <c r="E299" s="107"/>
      <c r="F299" s="124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10"/>
      <c r="U299" s="110"/>
      <c r="V299" s="110"/>
      <c r="W299" s="110"/>
      <c r="X299" s="110"/>
      <c r="Y299" s="110"/>
      <c r="Z299" s="111"/>
      <c r="AA299" s="112">
        <f aca="true" t="shared" si="49" ref="AA299:AA330">IF(B299&gt;"",IF(AC299&gt;"",AC299,(IF(AF299&gt;"",AF299,""))),"")</f>
      </c>
      <c r="AB299" s="17">
        <f t="shared" si="44"/>
      </c>
      <c r="AC299" s="18">
        <f>IF(AND(B299&gt;"",Z299=MAX(Z$4:Z$73),Z299&gt;=$AC$2*0.75),"победитель","")</f>
      </c>
      <c r="AD299" s="19">
        <f>IF(B299&gt;"",Z299/MAX(Z$4:Z$73),"")</f>
      </c>
      <c r="AE299" s="20">
        <f>IF(B299&gt;"",RANK(Z299,Z$4:Z$73),"")</f>
      </c>
      <c r="AF299" s="19"/>
    </row>
    <row r="300" spans="1:32" ht="15">
      <c r="A300" s="67"/>
      <c r="B300" s="105"/>
      <c r="C300" s="106"/>
      <c r="D300" s="125"/>
      <c r="E300" s="107"/>
      <c r="F300" s="124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10"/>
      <c r="U300" s="110"/>
      <c r="V300" s="110"/>
      <c r="W300" s="110"/>
      <c r="X300" s="110"/>
      <c r="Y300" s="110"/>
      <c r="Z300" s="111"/>
      <c r="AA300" s="112">
        <f t="shared" si="49"/>
      </c>
      <c r="AB300" s="17">
        <f t="shared" si="44"/>
      </c>
      <c r="AC300" s="18">
        <f>IF(AND(B300&gt;"",Z300=MAX(Z$4:Z$102),Z300&gt;=$AC$2*0.75),"победитель","")</f>
      </c>
      <c r="AD300" s="19">
        <f>IF(B300&gt;"",Z300/MAX(Z$4:Z$102),"")</f>
      </c>
      <c r="AE300" s="20">
        <f>IF(B300&gt;"",RANK(Z300,Z$4:Z$102),"")</f>
      </c>
      <c r="AF300" s="19"/>
    </row>
    <row r="301" spans="1:32" ht="15">
      <c r="A301" s="67"/>
      <c r="B301" s="105"/>
      <c r="C301" s="106"/>
      <c r="D301" s="125"/>
      <c r="E301" s="107"/>
      <c r="F301" s="124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10"/>
      <c r="U301" s="110"/>
      <c r="V301" s="110"/>
      <c r="W301" s="110"/>
      <c r="X301" s="110"/>
      <c r="Y301" s="110"/>
      <c r="Z301" s="111"/>
      <c r="AA301" s="112">
        <f t="shared" si="49"/>
      </c>
      <c r="AB301" s="17">
        <f t="shared" si="44"/>
      </c>
      <c r="AC301" s="18">
        <f>IF(AND(B301&gt;"",Z301=MAX(Z$4:Z$102),Z301&gt;=$AC$2*0.75),"победитель","")</f>
      </c>
      <c r="AD301" s="19">
        <f>IF(B301&gt;"",Z301/MAX(Z$4:Z$102),"")</f>
      </c>
      <c r="AE301" s="20">
        <f>IF(B301&gt;"",RANK(Z301,Z$4:Z$102),"")</f>
      </c>
      <c r="AF301" s="19"/>
    </row>
    <row r="302" spans="1:32" ht="15">
      <c r="A302" s="67"/>
      <c r="B302" s="105"/>
      <c r="C302" s="106"/>
      <c r="D302" s="107"/>
      <c r="E302" s="107"/>
      <c r="F302" s="124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10"/>
      <c r="U302" s="110"/>
      <c r="V302" s="110"/>
      <c r="W302" s="110"/>
      <c r="X302" s="110"/>
      <c r="Y302" s="110"/>
      <c r="Z302" s="111"/>
      <c r="AA302" s="112">
        <f t="shared" si="49"/>
      </c>
      <c r="AB302" s="17">
        <f t="shared" si="44"/>
      </c>
      <c r="AC302" s="18">
        <f>IF(AND(B302&gt;"",Z302=MAX(Z$4:Z$102),Z302&gt;=$AC$2*0.75),"победитель","")</f>
      </c>
      <c r="AD302" s="19">
        <f>IF(B302&gt;"",Z302/MAX(Z$4:Z$102),"")</f>
      </c>
      <c r="AE302" s="20">
        <f>IF(B302&gt;"",RANK(Z302,Z$4:Z$102),"")</f>
      </c>
      <c r="AF302" s="19"/>
    </row>
    <row r="303" spans="1:32" ht="15">
      <c r="A303" s="67"/>
      <c r="B303" s="105"/>
      <c r="C303" s="106"/>
      <c r="D303" s="107"/>
      <c r="E303" s="107"/>
      <c r="F303" s="108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10"/>
      <c r="U303" s="110"/>
      <c r="V303" s="110"/>
      <c r="W303" s="110"/>
      <c r="X303" s="110"/>
      <c r="Y303" s="110"/>
      <c r="Z303" s="111"/>
      <c r="AA303" s="112">
        <f t="shared" si="49"/>
      </c>
      <c r="AB303" s="17">
        <f t="shared" si="44"/>
      </c>
      <c r="AC303" s="18">
        <f>IF(AND(B303&gt;"",Z303=MAX(Z$4:Z$103),Z303&gt;=$AC$2*0.75),"победитель","")</f>
      </c>
      <c r="AD303" s="19">
        <f>IF(B303&gt;"",Z303/MAX(Z$4:Z$103),"")</f>
      </c>
      <c r="AE303" s="20">
        <f>IF(B303&gt;"",RANK(Z303,Z$4:Z$103),"")</f>
      </c>
      <c r="AF303" s="19"/>
    </row>
    <row r="304" spans="1:32" ht="15">
      <c r="A304" s="67"/>
      <c r="B304" s="105"/>
      <c r="C304" s="106"/>
      <c r="D304" s="107"/>
      <c r="E304" s="107"/>
      <c r="F304" s="108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10"/>
      <c r="U304" s="110"/>
      <c r="V304" s="110"/>
      <c r="W304" s="110"/>
      <c r="X304" s="110"/>
      <c r="Y304" s="110"/>
      <c r="Z304" s="111"/>
      <c r="AA304" s="112">
        <f t="shared" si="49"/>
      </c>
      <c r="AB304" s="17">
        <f t="shared" si="44"/>
      </c>
      <c r="AC304" s="18">
        <f>IF(AND(B304&gt;"",Z304=MAX(Z$4:Z$103),Z304&gt;=$AC$2*0.75),"победитель","")</f>
      </c>
      <c r="AD304" s="19">
        <f>IF(B304&gt;"",Z304/MAX(Z$4:Z$103),"")</f>
      </c>
      <c r="AE304" s="20">
        <f>IF(B304&gt;"",RANK(Z304,Z$4:Z$103),"")</f>
      </c>
      <c r="AF304" s="19"/>
    </row>
    <row r="305" spans="1:32" ht="15">
      <c r="A305" s="67"/>
      <c r="B305" s="105"/>
      <c r="C305" s="106"/>
      <c r="D305" s="107"/>
      <c r="E305" s="107"/>
      <c r="F305" s="108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10"/>
      <c r="U305" s="110"/>
      <c r="V305" s="110"/>
      <c r="W305" s="110"/>
      <c r="X305" s="110"/>
      <c r="Y305" s="110"/>
      <c r="Z305" s="111"/>
      <c r="AA305" s="112">
        <f t="shared" si="49"/>
      </c>
      <c r="AB305" s="17">
        <f t="shared" si="44"/>
      </c>
      <c r="AC305" s="18">
        <f>IF(AND(B305&gt;"",Z305=MAX(Z$4:Z$103),Z305&gt;=$AC$2*0.75),"победитель","")</f>
      </c>
      <c r="AD305" s="19">
        <f>IF(B305&gt;"",Z305/MAX(Z$4:Z$103),"")</f>
      </c>
      <c r="AE305" s="20">
        <f>IF(B305&gt;"",RANK(Z305,Z$4:Z$103),"")</f>
      </c>
      <c r="AF305" s="19"/>
    </row>
    <row r="306" spans="1:43" ht="15">
      <c r="A306" s="67"/>
      <c r="B306" s="105"/>
      <c r="C306" s="106"/>
      <c r="D306" s="107"/>
      <c r="E306" s="107"/>
      <c r="F306" s="108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10"/>
      <c r="U306" s="110"/>
      <c r="V306" s="110"/>
      <c r="W306" s="110"/>
      <c r="X306" s="110"/>
      <c r="Y306" s="110"/>
      <c r="Z306" s="111"/>
      <c r="AA306" s="112">
        <f t="shared" si="49"/>
      </c>
      <c r="AB306" s="17">
        <f t="shared" si="44"/>
      </c>
      <c r="AC306" s="18">
        <f>IF(AND(B306&gt;"",Z306=MAX(Z$4:Z$97),Z306&gt;=$AC$2*0.75),"победитель","")</f>
      </c>
      <c r="AD306" s="19">
        <f>IF(B306&gt;"",Z306/MAX(Z$4:Z$97),"")</f>
      </c>
      <c r="AE306" s="20">
        <f>IF(B306&gt;"",RANK(Z306,Z$4:Z$97),"")</f>
      </c>
      <c r="AF306" s="19"/>
      <c r="AP306" s="16"/>
      <c r="AQ306" s="16"/>
    </row>
    <row r="307" spans="1:32" ht="15">
      <c r="A307" s="67"/>
      <c r="B307" s="105"/>
      <c r="C307" s="106"/>
      <c r="D307" s="107"/>
      <c r="E307" s="107"/>
      <c r="F307" s="108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10"/>
      <c r="U307" s="110"/>
      <c r="V307" s="110"/>
      <c r="W307" s="110"/>
      <c r="X307" s="110"/>
      <c r="Y307" s="110"/>
      <c r="Z307" s="111"/>
      <c r="AA307" s="112">
        <f t="shared" si="49"/>
      </c>
      <c r="AB307" s="17">
        <f t="shared" si="44"/>
      </c>
      <c r="AC307" s="18">
        <f>IF(AND(B307&gt;"",Z307=MAX(Z$4:Z$97),Z307&gt;=$AC$2*0.75),"победитель","")</f>
      </c>
      <c r="AD307" s="19">
        <f>IF(B307&gt;"",Z307/MAX(Z$4:Z$97),"")</f>
      </c>
      <c r="AE307" s="20">
        <f>IF(B307&gt;"",RANK(Z307,Z$4:Z$97),"")</f>
      </c>
      <c r="AF307" s="19"/>
    </row>
    <row r="308" spans="1:32" ht="15">
      <c r="A308" s="67"/>
      <c r="B308" s="105"/>
      <c r="C308" s="106"/>
      <c r="D308" s="107"/>
      <c r="E308" s="107"/>
      <c r="F308" s="108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10"/>
      <c r="U308" s="110"/>
      <c r="V308" s="110"/>
      <c r="W308" s="110"/>
      <c r="X308" s="110"/>
      <c r="Y308" s="110"/>
      <c r="Z308" s="111"/>
      <c r="AA308" s="112">
        <f t="shared" si="49"/>
      </c>
      <c r="AB308" s="17">
        <f t="shared" si="44"/>
      </c>
      <c r="AC308" s="18">
        <f>IF(AND(B308&gt;"",Z308=MAX(Z$4:Z$97),Z308&gt;=$AC$2*0.75),"победитель","")</f>
      </c>
      <c r="AD308" s="19">
        <f>IF(B308&gt;"",Z308/MAX(Z$4:Z$97),"")</f>
      </c>
      <c r="AE308" s="20">
        <f>IF(B308&gt;"",RANK(Z308,Z$4:Z$97),"")</f>
      </c>
      <c r="AF308" s="19"/>
    </row>
    <row r="309" spans="1:41" ht="15">
      <c r="A309" s="67"/>
      <c r="B309" s="105"/>
      <c r="C309" s="113"/>
      <c r="D309" s="114"/>
      <c r="E309" s="115"/>
      <c r="F309" s="116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10"/>
      <c r="U309" s="110"/>
      <c r="V309" s="110"/>
      <c r="W309" s="110"/>
      <c r="X309" s="110"/>
      <c r="Y309" s="110"/>
      <c r="Z309" s="111"/>
      <c r="AA309" s="112">
        <f t="shared" si="49"/>
      </c>
      <c r="AB309" s="17">
        <f t="shared" si="44"/>
      </c>
      <c r="AC309" s="18">
        <f>IF(AND(B309&gt;"",Z309=MAX(Z$4:Z$103),Z309&gt;=$AC$2*0.75),"победитель","")</f>
      </c>
      <c r="AD309" s="19">
        <f>IF(B309&gt;"",Z309/MAX(Z$4:Z$103),"")</f>
      </c>
      <c r="AE309" s="20">
        <f>IF(B309&gt;"",RANK(Z309,Z$4:Z$103),"")</f>
      </c>
      <c r="AF309" s="19"/>
      <c r="AN309" s="16"/>
      <c r="AO309" s="16"/>
    </row>
    <row r="310" spans="1:41" ht="15">
      <c r="A310" s="67"/>
      <c r="B310" s="105"/>
      <c r="C310" s="113"/>
      <c r="D310" s="114"/>
      <c r="E310" s="115"/>
      <c r="F310" s="116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10"/>
      <c r="U310" s="110"/>
      <c r="V310" s="110"/>
      <c r="W310" s="110"/>
      <c r="X310" s="110"/>
      <c r="Y310" s="110"/>
      <c r="Z310" s="111"/>
      <c r="AA310" s="112">
        <f t="shared" si="49"/>
      </c>
      <c r="AB310" s="17">
        <f t="shared" si="44"/>
      </c>
      <c r="AC310" s="18">
        <f>IF(AND(B310&gt;"",Z310=MAX(Z$4:Z$103),Z310&gt;=$AC$2*0.75),"победитель","")</f>
      </c>
      <c r="AD310" s="19">
        <f>IF(B310&gt;"",Z310/MAX(Z$4:Z$103),"")</f>
      </c>
      <c r="AE310" s="20">
        <f>IF(B310&gt;"",RANK(Z310,Z$4:Z$103),"")</f>
      </c>
      <c r="AF310" s="19"/>
      <c r="AN310" s="16"/>
      <c r="AO310" s="16"/>
    </row>
    <row r="311" spans="1:41" ht="15">
      <c r="A311" s="67"/>
      <c r="B311" s="105"/>
      <c r="C311" s="113"/>
      <c r="D311" s="114"/>
      <c r="E311" s="115"/>
      <c r="F311" s="116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10"/>
      <c r="U311" s="110"/>
      <c r="V311" s="110"/>
      <c r="W311" s="110"/>
      <c r="X311" s="110"/>
      <c r="Y311" s="110"/>
      <c r="Z311" s="111"/>
      <c r="AA311" s="112">
        <f t="shared" si="49"/>
      </c>
      <c r="AB311" s="17">
        <f t="shared" si="44"/>
      </c>
      <c r="AC311" s="18">
        <f>IF(AND(B311&gt;"",Z311=MAX(Z$4:Z$103),Z311&gt;=$AC$2*0.75),"победитель","")</f>
      </c>
      <c r="AD311" s="19">
        <f>IF(B311&gt;"",Z311/MAX(Z$4:Z$103),"")</f>
      </c>
      <c r="AE311" s="20">
        <f>IF(B311&gt;"",RANK(Z311,Z$4:Z$103),"")</f>
      </c>
      <c r="AF311" s="19"/>
      <c r="AN311" s="16"/>
      <c r="AO311" s="16"/>
    </row>
    <row r="312" spans="1:41" ht="15">
      <c r="A312" s="67"/>
      <c r="B312" s="105"/>
      <c r="C312" s="113"/>
      <c r="D312" s="114"/>
      <c r="E312" s="115"/>
      <c r="F312" s="116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10"/>
      <c r="U312" s="110"/>
      <c r="V312" s="110"/>
      <c r="W312" s="110"/>
      <c r="X312" s="110"/>
      <c r="Y312" s="110"/>
      <c r="Z312" s="111"/>
      <c r="AA312" s="112">
        <f t="shared" si="49"/>
      </c>
      <c r="AB312" s="17">
        <f t="shared" si="44"/>
      </c>
      <c r="AC312" s="18">
        <f>IF(AND(B312&gt;"",Z312=MAX(Z$4:Z$103),Z312&gt;=$AC$2*0.75),"победитель","")</f>
      </c>
      <c r="AD312" s="19">
        <f>IF(B312&gt;"",Z312/MAX(Z$4:Z$103),"")</f>
      </c>
      <c r="AE312" s="20">
        <f>IF(B312&gt;"",RANK(Z312,Z$4:Z$103),"")</f>
      </c>
      <c r="AF312" s="19"/>
      <c r="AN312" s="16"/>
      <c r="AO312" s="16"/>
    </row>
    <row r="313" spans="1:41" ht="15">
      <c r="A313" s="67"/>
      <c r="B313" s="118"/>
      <c r="C313" s="119"/>
      <c r="D313" s="107"/>
      <c r="E313" s="120"/>
      <c r="F313" s="108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10"/>
      <c r="U313" s="110"/>
      <c r="V313" s="110"/>
      <c r="W313" s="110"/>
      <c r="X313" s="110"/>
      <c r="Y313" s="110"/>
      <c r="Z313" s="111"/>
      <c r="AA313" s="112">
        <f t="shared" si="49"/>
      </c>
      <c r="AB313" s="17">
        <f t="shared" si="44"/>
      </c>
      <c r="AC313" s="18">
        <f>IF(AND(B313&gt;"",Z313=MAX(Z$4:Z$100),Z313&gt;=$AC$2*0.75),"победитель","")</f>
      </c>
      <c r="AD313" s="19">
        <f>IF(B313&gt;"",Z313/MAX(Z$4:Z$100),"")</f>
      </c>
      <c r="AE313" s="20">
        <f>IF(B313&gt;"",RANK(Z313,Z$4:Z$100),"")</f>
      </c>
      <c r="AF313" s="19"/>
      <c r="AN313" s="16"/>
      <c r="AO313" s="16"/>
    </row>
    <row r="314" spans="1:32" ht="15">
      <c r="A314" s="67"/>
      <c r="B314" s="118"/>
      <c r="C314" s="119"/>
      <c r="D314" s="120"/>
      <c r="E314" s="120"/>
      <c r="F314" s="108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10"/>
      <c r="U314" s="110"/>
      <c r="V314" s="110"/>
      <c r="W314" s="110"/>
      <c r="X314" s="110"/>
      <c r="Y314" s="110"/>
      <c r="Z314" s="111"/>
      <c r="AA314" s="112">
        <f t="shared" si="49"/>
      </c>
      <c r="AB314" s="17">
        <f t="shared" si="44"/>
      </c>
      <c r="AC314" s="18">
        <f>IF(AND(B314&gt;"",Z314=MAX(Z$4:Z$100),Z314&gt;=$AC$2*0.75),"победитель","")</f>
      </c>
      <c r="AD314" s="19">
        <f>IF(B314&gt;"",Z314/MAX(Z$4:Z$100),"")</f>
      </c>
      <c r="AE314" s="20">
        <f>IF(B314&gt;"",RANK(Z314,Z$4:Z$100),"")</f>
      </c>
      <c r="AF314" s="19"/>
    </row>
    <row r="315" spans="1:32" ht="15">
      <c r="A315" s="67"/>
      <c r="B315" s="105"/>
      <c r="C315" s="121"/>
      <c r="D315" s="122"/>
      <c r="E315" s="122"/>
      <c r="F315" s="123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10"/>
      <c r="U315" s="110"/>
      <c r="V315" s="110"/>
      <c r="W315" s="110"/>
      <c r="X315" s="110"/>
      <c r="Y315" s="110"/>
      <c r="Z315" s="111"/>
      <c r="AA315" s="112">
        <f t="shared" si="49"/>
      </c>
      <c r="AB315" s="17">
        <f t="shared" si="44"/>
      </c>
      <c r="AC315" s="18"/>
      <c r="AD315" s="19">
        <f>IF(B315&gt;"",Z315/MAX(Z$4:Z$101),"")</f>
      </c>
      <c r="AE315" s="20">
        <f>IF(B315&gt;"",RANK(Z315,Z$4:Z$101),"")</f>
      </c>
      <c r="AF315" s="19"/>
    </row>
    <row r="316" spans="1:32" ht="15">
      <c r="A316" s="67"/>
      <c r="B316" s="105"/>
      <c r="C316" s="106"/>
      <c r="D316" s="114"/>
      <c r="E316" s="107"/>
      <c r="F316" s="124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10"/>
      <c r="U316" s="110"/>
      <c r="V316" s="110"/>
      <c r="W316" s="110"/>
      <c r="X316" s="110"/>
      <c r="Y316" s="110"/>
      <c r="Z316" s="111"/>
      <c r="AA316" s="112">
        <f t="shared" si="49"/>
      </c>
      <c r="AB316" s="17">
        <f t="shared" si="44"/>
      </c>
      <c r="AC316" s="18">
        <f>IF(AND(B316&gt;"",Z316=MAX(Z$4:Z$73),Z316&gt;=$AC$2*0.75),"победитель","")</f>
      </c>
      <c r="AD316" s="19">
        <f>IF(B316&gt;"",Z316/MAX(Z$4:Z$73),"")</f>
      </c>
      <c r="AE316" s="20">
        <f>IF(B316&gt;"",RANK(Z316,Z$4:Z$73),"")</f>
      </c>
      <c r="AF316" s="19"/>
    </row>
    <row r="317" spans="1:32" ht="15">
      <c r="A317" s="67"/>
      <c r="B317" s="105"/>
      <c r="C317" s="106"/>
      <c r="D317" s="114"/>
      <c r="E317" s="107"/>
      <c r="F317" s="124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10"/>
      <c r="U317" s="110"/>
      <c r="V317" s="110"/>
      <c r="W317" s="110"/>
      <c r="X317" s="110"/>
      <c r="Y317" s="110"/>
      <c r="Z317" s="111"/>
      <c r="AA317" s="112">
        <f t="shared" si="49"/>
      </c>
      <c r="AB317" s="17">
        <f t="shared" si="44"/>
      </c>
      <c r="AC317" s="18">
        <f>IF(AND(B317&gt;"",Z317=MAX(Z$4:Z$73),Z317&gt;=$AC$2*0.75),"победитель","")</f>
      </c>
      <c r="AD317" s="19">
        <f>IF(B317&gt;"",Z317/MAX(Z$4:Z$73),"")</f>
      </c>
      <c r="AE317" s="20">
        <f>IF(B317&gt;"",RANK(Z317,Z$4:Z$73),"")</f>
      </c>
      <c r="AF317" s="19"/>
    </row>
    <row r="318" spans="1:43" ht="15">
      <c r="A318" s="67"/>
      <c r="B318" s="77"/>
      <c r="C318" s="78"/>
      <c r="D318" s="86"/>
      <c r="E318" s="79"/>
      <c r="F318" s="103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2"/>
      <c r="U318" s="82"/>
      <c r="V318" s="82"/>
      <c r="W318" s="82"/>
      <c r="X318" s="82"/>
      <c r="Y318" s="82"/>
      <c r="Z318" s="83"/>
      <c r="AA318" s="76">
        <f t="shared" si="49"/>
      </c>
      <c r="AB318" s="12">
        <f t="shared" si="44"/>
      </c>
      <c r="AC318" s="13">
        <f>IF(AND(B318&gt;"",Z318=MAX(Z$4:Z$73),Z318&gt;=$AC$2*0.75),"победитель","")</f>
      </c>
      <c r="AD318" s="14">
        <f>IF(B318&gt;"",Z318/MAX(Z$4:Z$73),"")</f>
      </c>
      <c r="AE318" s="15">
        <f>IF(B318&gt;"",RANK(Z318,Z$4:Z$73),"")</f>
      </c>
      <c r="AF318" s="14"/>
      <c r="AP318" s="16"/>
      <c r="AQ318" s="16"/>
    </row>
    <row r="319" spans="1:43" ht="15">
      <c r="A319" s="67"/>
      <c r="B319" s="77"/>
      <c r="C319" s="78"/>
      <c r="D319" s="79"/>
      <c r="E319" s="79"/>
      <c r="F319" s="103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2"/>
      <c r="U319" s="82"/>
      <c r="V319" s="82"/>
      <c r="W319" s="82"/>
      <c r="X319" s="82"/>
      <c r="Y319" s="82"/>
      <c r="Z319" s="83"/>
      <c r="AA319" s="76">
        <f t="shared" si="49"/>
      </c>
      <c r="AB319" s="12">
        <f t="shared" si="44"/>
      </c>
      <c r="AC319" s="13">
        <f>IF(AND(B319&gt;"",Z319=MAX(Z$4:Z$102),Z319&gt;=$AC$2*0.75),"победитель","")</f>
      </c>
      <c r="AD319" s="14">
        <f>IF(B319&gt;"",Z319/MAX(Z$4:Z$102),"")</f>
      </c>
      <c r="AE319" s="15">
        <f>IF(B319&gt;"",RANK(Z319,Z$4:Z$102),"")</f>
      </c>
      <c r="AF319" s="14"/>
      <c r="AP319" s="16"/>
      <c r="AQ319" s="16"/>
    </row>
    <row r="320" spans="1:43" ht="15">
      <c r="A320" s="67"/>
      <c r="B320" s="77"/>
      <c r="C320" s="78"/>
      <c r="D320" s="79"/>
      <c r="E320" s="79"/>
      <c r="F320" s="78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2"/>
      <c r="U320" s="82"/>
      <c r="V320" s="82"/>
      <c r="W320" s="82"/>
      <c r="X320" s="82"/>
      <c r="Y320" s="82"/>
      <c r="Z320" s="83"/>
      <c r="AA320" s="76">
        <f t="shared" si="49"/>
      </c>
      <c r="AB320" s="12">
        <f t="shared" si="44"/>
      </c>
      <c r="AC320" s="13">
        <f>IF(AND(B320&gt;"",Z320=MAX(Z$4:Z$103),Z320&gt;=$AC$2*0.75),"победитель","")</f>
      </c>
      <c r="AD320" s="14">
        <f>IF(B320&gt;"",Z320/MAX(Z$4:Z$103),"")</f>
      </c>
      <c r="AE320" s="15">
        <f>IF(B320&gt;"",RANK(Z320,Z$4:Z$103),"")</f>
      </c>
      <c r="AF320" s="14"/>
      <c r="AP320" s="16"/>
      <c r="AQ320" s="16"/>
    </row>
    <row r="321" spans="1:43" ht="15">
      <c r="A321" s="67"/>
      <c r="B321" s="77"/>
      <c r="C321" s="78"/>
      <c r="D321" s="79"/>
      <c r="E321" s="79"/>
      <c r="F321" s="78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2"/>
      <c r="U321" s="82"/>
      <c r="V321" s="82"/>
      <c r="W321" s="82"/>
      <c r="X321" s="82"/>
      <c r="Y321" s="82"/>
      <c r="Z321" s="83"/>
      <c r="AA321" s="76">
        <f t="shared" si="49"/>
      </c>
      <c r="AB321" s="12">
        <f t="shared" si="44"/>
      </c>
      <c r="AC321" s="13">
        <f>IF(AND(B321&gt;"",Z321=MAX(Z$4:Z$103),Z321&gt;=$AC$2*0.75),"победитель","")</f>
      </c>
      <c r="AD321" s="14">
        <f>IF(B321&gt;"",Z321/MAX(Z$4:Z$103),"")</f>
      </c>
      <c r="AE321" s="15">
        <f>IF(B321&gt;"",RANK(Z321,Z$4:Z$103),"")</f>
      </c>
      <c r="AF321" s="14"/>
      <c r="AP321" s="16"/>
      <c r="AQ321" s="16"/>
    </row>
    <row r="322" spans="1:43" ht="18.75" customHeight="1">
      <c r="A322" s="67"/>
      <c r="B322" s="77"/>
      <c r="C322" s="78"/>
      <c r="D322" s="79"/>
      <c r="E322" s="79"/>
      <c r="F322" s="78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2"/>
      <c r="U322" s="82"/>
      <c r="V322" s="82"/>
      <c r="W322" s="82"/>
      <c r="X322" s="82"/>
      <c r="Y322" s="82"/>
      <c r="Z322" s="83"/>
      <c r="AA322" s="76">
        <f t="shared" si="49"/>
      </c>
      <c r="AB322" s="12">
        <f t="shared" si="44"/>
      </c>
      <c r="AC322" s="13">
        <f>IF(AND(B322&gt;"",Z322=MAX(Z$4:Z$97),Z322&gt;=$AC$2*0.75),"победитель","")</f>
      </c>
      <c r="AD322" s="14">
        <f>IF(B322&gt;"",Z322/MAX(Z$4:Z$97),"")</f>
      </c>
      <c r="AE322" s="15">
        <f>IF(B322&gt;"",RANK(Z322,Z$4:Z$97),"")</f>
      </c>
      <c r="AF322" s="14"/>
      <c r="AP322" s="16"/>
      <c r="AQ322" s="16"/>
    </row>
    <row r="323" spans="1:32" ht="20.25" customHeight="1">
      <c r="A323" s="67"/>
      <c r="B323" s="77"/>
      <c r="C323" s="85"/>
      <c r="D323" s="86"/>
      <c r="E323" s="87"/>
      <c r="F323" s="126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2"/>
      <c r="U323" s="82"/>
      <c r="V323" s="82"/>
      <c r="W323" s="82"/>
      <c r="X323" s="82"/>
      <c r="Y323" s="82"/>
      <c r="Z323" s="83"/>
      <c r="AA323" s="76">
        <f t="shared" si="49"/>
      </c>
      <c r="AB323" s="12">
        <f aca="true" t="shared" si="50" ref="AB323:AB355">IF(B323&gt;"",Z323/$AC$2,"")</f>
      </c>
      <c r="AC323" s="13">
        <f>IF(AND(B323&gt;"",Z323=MAX(Z$4:Z$103),Z323&gt;=$AC$2*0.75),"победитель","")</f>
      </c>
      <c r="AD323" s="14">
        <f>IF(B323&gt;"",Z323/MAX(Z$4:Z$103),"")</f>
      </c>
      <c r="AE323" s="15">
        <f>IF(B323&gt;"",RANK(Z323,Z$4:Z$103),"")</f>
      </c>
      <c r="AF323" s="14"/>
    </row>
    <row r="324" spans="1:32" ht="15">
      <c r="A324" s="67"/>
      <c r="B324" s="89"/>
      <c r="C324" s="90"/>
      <c r="D324" s="91"/>
      <c r="E324" s="91"/>
      <c r="F324" s="78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2"/>
      <c r="U324" s="82"/>
      <c r="V324" s="82"/>
      <c r="W324" s="82"/>
      <c r="X324" s="82"/>
      <c r="Y324" s="82"/>
      <c r="Z324" s="83"/>
      <c r="AA324" s="76">
        <f t="shared" si="49"/>
      </c>
      <c r="AB324" s="12">
        <f t="shared" si="50"/>
      </c>
      <c r="AC324" s="13">
        <f>IF(AND(B324&gt;"",Z324=MAX(Z$4:Z$100),Z324&gt;=$AC$2*0.75),"победитель","")</f>
      </c>
      <c r="AD324" s="14">
        <f>IF(B324&gt;"",Z324/MAX(Z$4:Z$100),"")</f>
      </c>
      <c r="AE324" s="15">
        <f>IF(B324&gt;"",RANK(Z324,Z$4:Z$100),"")</f>
      </c>
      <c r="AF324" s="14"/>
    </row>
    <row r="325" spans="1:32" ht="15">
      <c r="A325" s="67"/>
      <c r="B325" s="89"/>
      <c r="C325" s="90"/>
      <c r="D325" s="91"/>
      <c r="E325" s="91"/>
      <c r="F325" s="78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2"/>
      <c r="U325" s="82"/>
      <c r="V325" s="82"/>
      <c r="W325" s="82"/>
      <c r="X325" s="82"/>
      <c r="Y325" s="82"/>
      <c r="Z325" s="83"/>
      <c r="AA325" s="76">
        <f t="shared" si="49"/>
      </c>
      <c r="AB325" s="12">
        <f t="shared" si="50"/>
      </c>
      <c r="AC325" s="13">
        <f>IF(AND(B325&gt;"",Z325=MAX(Z$4:Z$100),Z325&gt;=$AC$2*0.75),"победитель","")</f>
      </c>
      <c r="AD325" s="14">
        <f>IF(B325&gt;"",Z325/MAX(Z$4:Z$100),"")</f>
      </c>
      <c r="AE325" s="15">
        <f>IF(B325&gt;"",RANK(Z325,Z$4:Z$100),"")</f>
      </c>
      <c r="AF325" s="14"/>
    </row>
    <row r="326" spans="1:32" ht="15">
      <c r="A326" s="67"/>
      <c r="B326" s="77"/>
      <c r="C326" s="78"/>
      <c r="D326" s="79"/>
      <c r="E326" s="79"/>
      <c r="F326" s="103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2"/>
      <c r="U326" s="82"/>
      <c r="V326" s="82"/>
      <c r="W326" s="82"/>
      <c r="X326" s="82"/>
      <c r="Y326" s="82"/>
      <c r="Z326" s="83"/>
      <c r="AA326" s="76">
        <f t="shared" si="49"/>
      </c>
      <c r="AB326" s="12">
        <f t="shared" si="50"/>
      </c>
      <c r="AC326" s="13">
        <f>IF(AND(B326&gt;"",Z326=MAX(Z$4:Z$102),Z326&gt;=$AC$2*0.75),"победитель","")</f>
      </c>
      <c r="AD326" s="14">
        <f>IF(B326&gt;"",Z326/MAX(Z$4:Z$102),"")</f>
      </c>
      <c r="AE326" s="15">
        <f>IF(B326&gt;"",RANK(Z326,Z$4:Z$102),"")</f>
      </c>
      <c r="AF326" s="14"/>
    </row>
    <row r="327" spans="1:32" ht="15">
      <c r="A327" s="67"/>
      <c r="B327" s="77"/>
      <c r="C327" s="78"/>
      <c r="D327" s="79"/>
      <c r="E327" s="79"/>
      <c r="F327" s="78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2"/>
      <c r="U327" s="82"/>
      <c r="V327" s="82"/>
      <c r="W327" s="82"/>
      <c r="X327" s="82"/>
      <c r="Y327" s="82"/>
      <c r="Z327" s="83"/>
      <c r="AA327" s="76">
        <f t="shared" si="49"/>
      </c>
      <c r="AB327" s="12">
        <f t="shared" si="50"/>
      </c>
      <c r="AC327" s="13">
        <f>IF(AND(B327&gt;"",Z327=MAX(Z$4:Z$103),Z327&gt;=$AC$2*0.75),"победитель","")</f>
      </c>
      <c r="AD327" s="14">
        <f>IF(B327&gt;"",Z327/MAX(Z$4:Z$103),"")</f>
      </c>
      <c r="AE327" s="15">
        <f>IF(B327&gt;"",RANK(Z327,Z$4:Z$103),"")</f>
      </c>
      <c r="AF327" s="14"/>
    </row>
    <row r="328" spans="1:32" ht="15">
      <c r="A328" s="67"/>
      <c r="B328" s="77"/>
      <c r="C328" s="78"/>
      <c r="D328" s="79"/>
      <c r="E328" s="79"/>
      <c r="F328" s="78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2"/>
      <c r="U328" s="82"/>
      <c r="V328" s="82"/>
      <c r="W328" s="82"/>
      <c r="X328" s="82"/>
      <c r="Y328" s="82"/>
      <c r="Z328" s="83"/>
      <c r="AA328" s="76">
        <f t="shared" si="49"/>
      </c>
      <c r="AB328" s="12">
        <f t="shared" si="50"/>
      </c>
      <c r="AC328" s="13">
        <f>IF(AND(B328&gt;"",Z328=MAX(Z$4:Z$103),Z328&gt;=$AC$2*0.75),"победитель","")</f>
      </c>
      <c r="AD328" s="14">
        <f>IF(B328&gt;"",Z328/MAX(Z$4:Z$103),"")</f>
      </c>
      <c r="AE328" s="15">
        <f>IF(B328&gt;"",RANK(Z328,Z$4:Z$103),"")</f>
      </c>
      <c r="AF328" s="14"/>
    </row>
    <row r="329" spans="1:32" ht="15">
      <c r="A329" s="67"/>
      <c r="B329" s="77"/>
      <c r="C329" s="85"/>
      <c r="D329" s="86"/>
      <c r="E329" s="87"/>
      <c r="F329" s="126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2"/>
      <c r="U329" s="82"/>
      <c r="V329" s="82"/>
      <c r="W329" s="82"/>
      <c r="X329" s="82"/>
      <c r="Y329" s="82"/>
      <c r="Z329" s="83"/>
      <c r="AA329" s="76">
        <f t="shared" si="49"/>
      </c>
      <c r="AB329" s="12">
        <f t="shared" si="50"/>
      </c>
      <c r="AC329" s="127">
        <f>IF(AND(B329&gt;"",Z329=MAX(Z$4:Z$103),Z329&gt;=$AC$2*0.75),"победитель","")</f>
      </c>
      <c r="AD329" s="14">
        <f>IF(B329&gt;"",Z329/MAX(Z$4:Z$103),"")</f>
      </c>
      <c r="AE329" s="15">
        <f>IF(B329&gt;"",RANK(Z329,Z$4:Z$103),"")</f>
      </c>
      <c r="AF329" s="14"/>
    </row>
    <row r="330" spans="1:32" ht="15">
      <c r="A330" s="67"/>
      <c r="B330" s="77"/>
      <c r="C330" s="92"/>
      <c r="D330" s="93"/>
      <c r="E330" s="93"/>
      <c r="F330" s="92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2"/>
      <c r="U330" s="82"/>
      <c r="V330" s="82"/>
      <c r="W330" s="82"/>
      <c r="X330" s="82"/>
      <c r="Y330" s="82"/>
      <c r="Z330" s="83"/>
      <c r="AA330" s="76">
        <f t="shared" si="49"/>
      </c>
      <c r="AB330" s="12">
        <f t="shared" si="50"/>
      </c>
      <c r="AC330" s="127"/>
      <c r="AD330" s="14">
        <f>IF(B330&gt;"",Z330/MAX(Z$4:Z$101),"")</f>
      </c>
      <c r="AE330" s="15">
        <f>IF(B330&gt;"",RANK(Z330,Z$4:Z$101),"")</f>
      </c>
      <c r="AF330" s="14"/>
    </row>
    <row r="331" spans="1:32" ht="15">
      <c r="A331" s="67"/>
      <c r="B331" s="77"/>
      <c r="C331" s="78"/>
      <c r="D331" s="79"/>
      <c r="E331" s="79"/>
      <c r="F331" s="103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2"/>
      <c r="U331" s="82"/>
      <c r="V331" s="82"/>
      <c r="W331" s="82"/>
      <c r="X331" s="82"/>
      <c r="Y331" s="82"/>
      <c r="Z331" s="83"/>
      <c r="AA331" s="76">
        <f aca="true" t="shared" si="51" ref="AA331:AA355">IF(B331&gt;"",IF(AC331&gt;"",AC331,(IF(AF331&gt;"",AF331,""))),"")</f>
      </c>
      <c r="AB331" s="12">
        <f t="shared" si="50"/>
      </c>
      <c r="AC331" s="13">
        <f>IF(AND(B331&gt;"",Z331=MAX(Z$4:Z$102),Z331&gt;=$AC$2*0.75),"победитель","")</f>
      </c>
      <c r="AD331" s="14">
        <f>IF(B331&gt;"",Z331/MAX(Z$4:Z$102),"")</f>
      </c>
      <c r="AE331" s="15">
        <f>IF(B331&gt;"",RANK(Z331,Z$4:Z$102),"")</f>
      </c>
      <c r="AF331" s="14"/>
    </row>
    <row r="332" spans="1:32" ht="15">
      <c r="A332" s="67"/>
      <c r="B332" s="77"/>
      <c r="C332" s="78"/>
      <c r="D332" s="79"/>
      <c r="E332" s="79"/>
      <c r="F332" s="103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2"/>
      <c r="U332" s="82"/>
      <c r="V332" s="82"/>
      <c r="W332" s="82"/>
      <c r="X332" s="82"/>
      <c r="Y332" s="82"/>
      <c r="Z332" s="83"/>
      <c r="AA332" s="76">
        <f t="shared" si="51"/>
      </c>
      <c r="AB332" s="12">
        <f t="shared" si="50"/>
      </c>
      <c r="AC332" s="13">
        <f>IF(AND(B332&gt;"",Z332=MAX(Z$4:Z$102),Z332&gt;=$AC$2*0.75),"победитель","")</f>
      </c>
      <c r="AD332" s="14">
        <f>IF(B332&gt;"",Z332/MAX(Z$4:Z$102),"")</f>
      </c>
      <c r="AE332" s="15">
        <f>IF(B332&gt;"",RANK(Z332,Z$4:Z$102),"")</f>
      </c>
      <c r="AF332" s="14"/>
    </row>
    <row r="333" spans="1:32" ht="15">
      <c r="A333" s="67"/>
      <c r="B333" s="77"/>
      <c r="C333" s="78"/>
      <c r="D333" s="79"/>
      <c r="E333" s="79"/>
      <c r="F333" s="78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2"/>
      <c r="U333" s="82"/>
      <c r="V333" s="82"/>
      <c r="W333" s="82"/>
      <c r="X333" s="82"/>
      <c r="Y333" s="82"/>
      <c r="Z333" s="83"/>
      <c r="AA333" s="76">
        <f t="shared" si="51"/>
      </c>
      <c r="AB333" s="12">
        <f t="shared" si="50"/>
      </c>
      <c r="AC333" s="13">
        <f>IF(AND(B333&gt;"",Z333=MAX(Z$4:Z$103),Z333&gt;=$AC$2*0.75),"победитель","")</f>
      </c>
      <c r="AD333" s="14">
        <f>IF(B333&gt;"",Z333/MAX(Z$4:Z$103),"")</f>
      </c>
      <c r="AE333" s="15">
        <f>IF(B333&gt;"",RANK(Z333,Z$4:Z$103),"")</f>
      </c>
      <c r="AF333" s="14"/>
    </row>
    <row r="334" spans="1:32" ht="15">
      <c r="A334" s="67"/>
      <c r="B334" s="77"/>
      <c r="C334" s="78"/>
      <c r="D334" s="79"/>
      <c r="E334" s="79"/>
      <c r="F334" s="78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2"/>
      <c r="U334" s="82"/>
      <c r="V334" s="82"/>
      <c r="W334" s="82"/>
      <c r="X334" s="82"/>
      <c r="Y334" s="82"/>
      <c r="Z334" s="83"/>
      <c r="AA334" s="76">
        <f t="shared" si="51"/>
      </c>
      <c r="AB334" s="12">
        <f t="shared" si="50"/>
      </c>
      <c r="AC334" s="13">
        <f>IF(AND(B334&gt;"",Z334=MAX(Z$4:Z$97),Z334&gt;=$AC$2*0.75),"победитель","")</f>
      </c>
      <c r="AD334" s="14">
        <f>IF(B334&gt;"",Z334/MAX(Z$4:Z$97),"")</f>
      </c>
      <c r="AE334" s="15">
        <f>IF(B334&gt;"",RANK(Z334,Z$4:Z$97),"")</f>
      </c>
      <c r="AF334" s="14"/>
    </row>
    <row r="335" spans="1:32" ht="15">
      <c r="A335" s="67"/>
      <c r="B335" s="77"/>
      <c r="C335" s="78"/>
      <c r="D335" s="79"/>
      <c r="E335" s="79"/>
      <c r="F335" s="78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2"/>
      <c r="U335" s="82"/>
      <c r="V335" s="82"/>
      <c r="W335" s="82"/>
      <c r="X335" s="82"/>
      <c r="Y335" s="82"/>
      <c r="Z335" s="83"/>
      <c r="AA335" s="76">
        <f t="shared" si="51"/>
      </c>
      <c r="AB335" s="12">
        <f t="shared" si="50"/>
      </c>
      <c r="AC335" s="13">
        <f>IF(AND(B335&gt;"",Z335=MAX(Z$4:Z$97),Z335&gt;=$AC$2*0.75),"победитель","")</f>
      </c>
      <c r="AD335" s="14">
        <f>IF(B335&gt;"",Z335/MAX(Z$4:Z$97),"")</f>
      </c>
      <c r="AE335" s="15">
        <f>IF(B335&gt;"",RANK(Z335,Z$4:Z$97),"")</f>
      </c>
      <c r="AF335" s="14"/>
    </row>
    <row r="336" spans="1:32" ht="15">
      <c r="A336" s="67"/>
      <c r="B336" s="77"/>
      <c r="C336" s="85"/>
      <c r="D336" s="86"/>
      <c r="E336" s="87"/>
      <c r="F336" s="126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2"/>
      <c r="U336" s="82"/>
      <c r="V336" s="82"/>
      <c r="W336" s="82"/>
      <c r="X336" s="82"/>
      <c r="Y336" s="82"/>
      <c r="Z336" s="83"/>
      <c r="AA336" s="76">
        <f t="shared" si="51"/>
      </c>
      <c r="AB336" s="12">
        <f t="shared" si="50"/>
      </c>
      <c r="AC336" s="13">
        <f>IF(AND(B336&gt;"",Z336=MAX(Z$4:Z$103),Z336&gt;=$AC$2*0.75),"победитель","")</f>
      </c>
      <c r="AD336" s="14">
        <f>IF(B336&gt;"",Z336/MAX(Z$4:Z$103),"")</f>
      </c>
      <c r="AE336" s="15">
        <f>IF(B336&gt;"",RANK(Z336,Z$4:Z$103),"")</f>
      </c>
      <c r="AF336" s="14"/>
    </row>
    <row r="337" spans="1:32" ht="15">
      <c r="A337" s="67"/>
      <c r="B337" s="77"/>
      <c r="C337" s="85"/>
      <c r="D337" s="86"/>
      <c r="E337" s="87"/>
      <c r="F337" s="126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2"/>
      <c r="U337" s="82"/>
      <c r="V337" s="82"/>
      <c r="W337" s="82"/>
      <c r="X337" s="82"/>
      <c r="Y337" s="82"/>
      <c r="Z337" s="83"/>
      <c r="AA337" s="76">
        <f t="shared" si="51"/>
      </c>
      <c r="AB337" s="12">
        <f t="shared" si="50"/>
      </c>
      <c r="AC337" s="13">
        <f>IF(AND(B337&gt;"",Z337=MAX(Z$4:Z$103),Z337&gt;=$AC$2*0.75),"победитель","")</f>
      </c>
      <c r="AD337" s="14">
        <f>IF(B337&gt;"",Z337/MAX(Z$4:Z$103),"")</f>
      </c>
      <c r="AE337" s="15">
        <f>IF(B337&gt;"",RANK(Z337,Z$4:Z$103),"")</f>
      </c>
      <c r="AF337" s="14"/>
    </row>
    <row r="338" spans="1:32" ht="15">
      <c r="A338" s="67"/>
      <c r="B338" s="89"/>
      <c r="C338" s="90"/>
      <c r="D338" s="91"/>
      <c r="E338" s="91"/>
      <c r="F338" s="78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2"/>
      <c r="U338" s="82"/>
      <c r="V338" s="82"/>
      <c r="W338" s="82"/>
      <c r="X338" s="82"/>
      <c r="Y338" s="82"/>
      <c r="Z338" s="83"/>
      <c r="AA338" s="76">
        <f t="shared" si="51"/>
      </c>
      <c r="AB338" s="12">
        <f t="shared" si="50"/>
      </c>
      <c r="AC338" s="13">
        <f>IF(AND(B338&gt;"",Z338=MAX(Z$4:Z$100),Z338&gt;=$AC$2*0.75),"победитель","")</f>
      </c>
      <c r="AD338" s="14">
        <f>IF(B338&gt;"",Z338/MAX(Z$4:Z$100),"")</f>
      </c>
      <c r="AE338" s="15">
        <f>IF(B338&gt;"",RANK(Z338,Z$4:Z$100),"")</f>
      </c>
      <c r="AF338" s="14"/>
    </row>
    <row r="339" spans="1:32" ht="15">
      <c r="A339" s="67"/>
      <c r="B339" s="77"/>
      <c r="C339" s="78"/>
      <c r="D339" s="79"/>
      <c r="E339" s="79"/>
      <c r="F339" s="103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2"/>
      <c r="U339" s="82"/>
      <c r="V339" s="82"/>
      <c r="W339" s="82"/>
      <c r="X339" s="82"/>
      <c r="Y339" s="82"/>
      <c r="Z339" s="83"/>
      <c r="AA339" s="76">
        <f t="shared" si="51"/>
      </c>
      <c r="AB339" s="12">
        <f t="shared" si="50"/>
      </c>
      <c r="AC339" s="13">
        <f>IF(AND(B339&gt;"",Z339=MAX(Z$4:Z$102),Z339&gt;=$AC$2*0.75),"победитель","")</f>
      </c>
      <c r="AD339" s="14">
        <f>IF(B339&gt;"",Z339/MAX(Z$4:Z$102),"")</f>
      </c>
      <c r="AE339" s="15">
        <f>IF(B339&gt;"",RANK(Z339,Z$4:Z$102),"")</f>
      </c>
      <c r="AF339" s="14"/>
    </row>
    <row r="340" spans="1:32" ht="15">
      <c r="A340" s="67"/>
      <c r="B340" s="77"/>
      <c r="C340" s="85"/>
      <c r="D340" s="86"/>
      <c r="E340" s="87"/>
      <c r="F340" s="126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2"/>
      <c r="U340" s="82"/>
      <c r="V340" s="82"/>
      <c r="W340" s="82"/>
      <c r="X340" s="82"/>
      <c r="Y340" s="82"/>
      <c r="Z340" s="83"/>
      <c r="AA340" s="76">
        <f t="shared" si="51"/>
      </c>
      <c r="AB340" s="12">
        <f t="shared" si="50"/>
      </c>
      <c r="AC340" s="13">
        <f>IF(AND(B340&gt;"",Z340=MAX(Z$4:Z$103),Z340&gt;=$AC$2*0.75),"победитель","")</f>
      </c>
      <c r="AD340" s="14">
        <f>IF(B340&gt;"",Z340/MAX(Z$4:Z$103),"")</f>
      </c>
      <c r="AE340" s="15">
        <f>IF(B340&gt;"",RANK(Z340,Z$4:Z$103),"")</f>
      </c>
      <c r="AF340" s="14"/>
    </row>
    <row r="341" spans="1:32" ht="15">
      <c r="A341" s="67"/>
      <c r="B341" s="77"/>
      <c r="C341" s="85"/>
      <c r="D341" s="86"/>
      <c r="E341" s="87"/>
      <c r="F341" s="126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2"/>
      <c r="U341" s="82"/>
      <c r="V341" s="82"/>
      <c r="W341" s="82"/>
      <c r="X341" s="82"/>
      <c r="Y341" s="82"/>
      <c r="Z341" s="83"/>
      <c r="AA341" s="76">
        <f t="shared" si="51"/>
      </c>
      <c r="AB341" s="12">
        <f t="shared" si="50"/>
      </c>
      <c r="AC341" s="13">
        <f>IF(AND(B341&gt;"",Z341=MAX(Z$4:Z$103),Z341&gt;=$AC$2*0.75),"победитель","")</f>
      </c>
      <c r="AD341" s="14">
        <f>IF(B341&gt;"",Z341/MAX(Z$4:Z$103),"")</f>
      </c>
      <c r="AE341" s="15">
        <f>IF(B341&gt;"",RANK(Z341,Z$4:Z$103),"")</f>
      </c>
      <c r="AF341" s="14"/>
    </row>
    <row r="342" spans="1:32" ht="15">
      <c r="A342" s="67"/>
      <c r="B342" s="77"/>
      <c r="C342" s="85"/>
      <c r="D342" s="86"/>
      <c r="E342" s="87"/>
      <c r="F342" s="126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2"/>
      <c r="U342" s="82"/>
      <c r="V342" s="82"/>
      <c r="W342" s="82"/>
      <c r="X342" s="82"/>
      <c r="Y342" s="82"/>
      <c r="Z342" s="83"/>
      <c r="AA342" s="76">
        <f t="shared" si="51"/>
      </c>
      <c r="AB342" s="12">
        <f t="shared" si="50"/>
      </c>
      <c r="AC342" s="13">
        <f>IF(AND(B342&gt;"",Z342=MAX(Z$4:Z$103),Z342&gt;=$AC$2*0.75),"победитель","")</f>
      </c>
      <c r="AD342" s="14">
        <f>IF(B342&gt;"",Z342/MAX(Z$4:Z$103),"")</f>
      </c>
      <c r="AE342" s="15">
        <f>IF(B342&gt;"",RANK(Z342,Z$4:Z$103),"")</f>
      </c>
      <c r="AF342" s="14"/>
    </row>
    <row r="343" spans="1:32" ht="15">
      <c r="A343" s="67"/>
      <c r="B343" s="89"/>
      <c r="C343" s="90"/>
      <c r="D343" s="91"/>
      <c r="E343" s="91"/>
      <c r="F343" s="78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2"/>
      <c r="U343" s="82"/>
      <c r="V343" s="82"/>
      <c r="W343" s="82"/>
      <c r="X343" s="82"/>
      <c r="Y343" s="82"/>
      <c r="Z343" s="83"/>
      <c r="AA343" s="76">
        <f t="shared" si="51"/>
      </c>
      <c r="AB343" s="12">
        <f t="shared" si="50"/>
      </c>
      <c r="AC343" s="13">
        <f>IF(AND(B343&gt;"",Z343=MAX(Z$4:Z$100),Z343&gt;=$AC$2*0.75),"победитель","")</f>
      </c>
      <c r="AD343" s="14">
        <f>IF(B343&gt;"",Z343/MAX(Z$4:Z$100),"")</f>
      </c>
      <c r="AE343" s="15">
        <f>IF(B343&gt;"",RANK(Z343,Z$4:Z$100),"")</f>
      </c>
      <c r="AF343" s="14"/>
    </row>
    <row r="344" spans="1:32" ht="15">
      <c r="A344" s="67"/>
      <c r="B344" s="77"/>
      <c r="C344" s="78"/>
      <c r="D344" s="79"/>
      <c r="E344" s="79"/>
      <c r="F344" s="103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2"/>
      <c r="U344" s="82"/>
      <c r="V344" s="82"/>
      <c r="W344" s="82"/>
      <c r="X344" s="82"/>
      <c r="Y344" s="82"/>
      <c r="Z344" s="83"/>
      <c r="AA344" s="76">
        <f t="shared" si="51"/>
      </c>
      <c r="AB344" s="12">
        <f t="shared" si="50"/>
      </c>
      <c r="AC344" s="13">
        <f>IF(AND(B344&gt;"",Z344=MAX(Z$4:Z$102),Z344&gt;=$AC$2*0.75),"победитель","")</f>
      </c>
      <c r="AD344" s="14">
        <f>IF(B344&gt;"",Z344/MAX(Z$4:Z$102),"")</f>
      </c>
      <c r="AE344" s="15">
        <f>IF(B344&gt;"",RANK(Z344,Z$4:Z$102),"")</f>
      </c>
      <c r="AF344" s="14"/>
    </row>
    <row r="345" spans="1:32" ht="15">
      <c r="A345" s="67"/>
      <c r="B345" s="77"/>
      <c r="C345" s="78"/>
      <c r="D345" s="79"/>
      <c r="E345" s="79"/>
      <c r="F345" s="78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2"/>
      <c r="U345" s="82"/>
      <c r="V345" s="82"/>
      <c r="W345" s="82"/>
      <c r="X345" s="82"/>
      <c r="Y345" s="82"/>
      <c r="Z345" s="83"/>
      <c r="AA345" s="76">
        <f t="shared" si="51"/>
      </c>
      <c r="AB345" s="12">
        <f t="shared" si="50"/>
      </c>
      <c r="AC345" s="13">
        <f>IF(AND(B345&gt;"",Z345=MAX(Z$4:Z$103),Z345&gt;=$AC$2*0.75),"победитель","")</f>
      </c>
      <c r="AD345" s="14">
        <f>IF(B345&gt;"",Z345/MAX(Z$4:Z$103),"")</f>
      </c>
      <c r="AE345" s="15">
        <f>IF(B345&gt;"",RANK(Z345,Z$4:Z$103),"")</f>
      </c>
      <c r="AF345" s="14"/>
    </row>
    <row r="346" spans="1:32" ht="15">
      <c r="A346" s="67"/>
      <c r="B346" s="77"/>
      <c r="C346" s="78"/>
      <c r="D346" s="79"/>
      <c r="E346" s="79"/>
      <c r="F346" s="78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2"/>
      <c r="U346" s="82"/>
      <c r="V346" s="82"/>
      <c r="W346" s="82"/>
      <c r="X346" s="82"/>
      <c r="Y346" s="82"/>
      <c r="Z346" s="83"/>
      <c r="AA346" s="76">
        <f t="shared" si="51"/>
      </c>
      <c r="AB346" s="12">
        <f t="shared" si="50"/>
      </c>
      <c r="AC346" s="13">
        <f>IF(AND(B346&gt;"",Z346=MAX(Z$4:Z$97),Z346&gt;=$AC$2*0.75),"победитель","")</f>
      </c>
      <c r="AD346" s="14">
        <f>IF(B346&gt;"",Z346/MAX(Z$4:Z$97),"")</f>
      </c>
      <c r="AE346" s="15">
        <f>IF(B346&gt;"",RANK(Z346,Z$4:Z$97),"")</f>
      </c>
      <c r="AF346" s="14"/>
    </row>
    <row r="347" spans="1:32" ht="15">
      <c r="A347" s="67"/>
      <c r="B347" s="77"/>
      <c r="C347" s="85"/>
      <c r="D347" s="86"/>
      <c r="E347" s="87"/>
      <c r="F347" s="126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2"/>
      <c r="U347" s="82"/>
      <c r="V347" s="82"/>
      <c r="W347" s="82"/>
      <c r="X347" s="82"/>
      <c r="Y347" s="82"/>
      <c r="Z347" s="83"/>
      <c r="AA347" s="76">
        <f t="shared" si="51"/>
      </c>
      <c r="AB347" s="12">
        <f t="shared" si="50"/>
      </c>
      <c r="AC347" s="13">
        <f>IF(AND(B347&gt;"",Z347=MAX(Z$4:Z$103),Z347&gt;=$AC$2*0.75),"победитель","")</f>
      </c>
      <c r="AD347" s="14">
        <f>IF(B347&gt;"",Z347/MAX(Z$4:Z$103),"")</f>
      </c>
      <c r="AE347" s="15">
        <f>IF(B347&gt;"",RANK(Z347,Z$4:Z$103),"")</f>
      </c>
      <c r="AF347" s="14"/>
    </row>
    <row r="348" spans="1:32" ht="15">
      <c r="A348" s="67"/>
      <c r="B348" s="77"/>
      <c r="C348" s="85"/>
      <c r="D348" s="86"/>
      <c r="E348" s="87"/>
      <c r="F348" s="126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2"/>
      <c r="U348" s="82"/>
      <c r="V348" s="82"/>
      <c r="W348" s="82"/>
      <c r="X348" s="82"/>
      <c r="Y348" s="82"/>
      <c r="Z348" s="83"/>
      <c r="AA348" s="76">
        <f t="shared" si="51"/>
      </c>
      <c r="AB348" s="12">
        <f t="shared" si="50"/>
      </c>
      <c r="AC348" s="13">
        <f>IF(AND(B348&gt;"",Z348=MAX(Z$4:Z$103),Z348&gt;=$AC$2*0.75),"победитель","")</f>
      </c>
      <c r="AD348" s="14">
        <f>IF(B348&gt;"",Z348/MAX(Z$4:Z$103),"")</f>
      </c>
      <c r="AE348" s="15">
        <f>IF(B348&gt;"",RANK(Z348,Z$4:Z$103),"")</f>
      </c>
      <c r="AF348" s="14"/>
    </row>
    <row r="349" spans="1:32" ht="15">
      <c r="A349" s="67"/>
      <c r="B349" s="77"/>
      <c r="C349" s="85"/>
      <c r="D349" s="86"/>
      <c r="E349" s="87"/>
      <c r="F349" s="126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2"/>
      <c r="U349" s="82"/>
      <c r="V349" s="82"/>
      <c r="W349" s="82"/>
      <c r="X349" s="82"/>
      <c r="Y349" s="82"/>
      <c r="Z349" s="83"/>
      <c r="AA349" s="76">
        <f t="shared" si="51"/>
      </c>
      <c r="AB349" s="12">
        <f t="shared" si="50"/>
      </c>
      <c r="AC349" s="13">
        <f>IF(AND(B349&gt;"",Z349=MAX(Z$4:Z$103),Z349&gt;=$AC$2*0.75),"победитель","")</f>
      </c>
      <c r="AD349" s="14">
        <f>IF(B349&gt;"",Z349/MAX(Z$4:Z$103),"")</f>
      </c>
      <c r="AE349" s="15">
        <f>IF(B349&gt;"",RANK(Z349,Z$4:Z$103),"")</f>
      </c>
      <c r="AF349" s="14"/>
    </row>
    <row r="350" spans="1:32" ht="15">
      <c r="A350" s="67"/>
      <c r="B350" s="77"/>
      <c r="C350" s="92"/>
      <c r="D350" s="93"/>
      <c r="E350" s="93"/>
      <c r="F350" s="92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2"/>
      <c r="U350" s="82"/>
      <c r="V350" s="82"/>
      <c r="W350" s="82"/>
      <c r="X350" s="82"/>
      <c r="Y350" s="82"/>
      <c r="Z350" s="83"/>
      <c r="AA350" s="76">
        <f t="shared" si="51"/>
      </c>
      <c r="AB350" s="12">
        <f t="shared" si="50"/>
      </c>
      <c r="AC350" s="13"/>
      <c r="AD350" s="14">
        <f>IF(B350&gt;"",Z350/MAX(Z$4:Z$101),"")</f>
      </c>
      <c r="AE350" s="15">
        <f>IF(B350&gt;"",RANK(Z350,Z$4:Z$101),"")</f>
      </c>
      <c r="AF350" s="14"/>
    </row>
    <row r="351" spans="1:32" ht="15">
      <c r="A351" s="67"/>
      <c r="B351" s="77"/>
      <c r="C351" s="78"/>
      <c r="D351" s="95"/>
      <c r="E351" s="79"/>
      <c r="F351" s="103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2"/>
      <c r="U351" s="82"/>
      <c r="V351" s="82"/>
      <c r="W351" s="82"/>
      <c r="X351" s="82"/>
      <c r="Y351" s="82"/>
      <c r="Z351" s="83"/>
      <c r="AA351" s="76">
        <f t="shared" si="51"/>
      </c>
      <c r="AB351" s="12">
        <f t="shared" si="50"/>
      </c>
      <c r="AC351" s="13">
        <f>IF(AND(B351&gt;"",Z351=MAX(Z$4:Z$102),Z351&gt;=$AC$2*0.75),"победитель","")</f>
      </c>
      <c r="AD351" s="14">
        <f>IF(B351&gt;"",Z351/MAX(Z$4:Z$102),"")</f>
      </c>
      <c r="AE351" s="15">
        <f>IF(B351&gt;"",RANK(Z351,Z$4:Z$102),"")</f>
      </c>
      <c r="AF351" s="14"/>
    </row>
    <row r="352" spans="1:32" ht="15">
      <c r="A352" s="67"/>
      <c r="B352" s="77"/>
      <c r="C352" s="78"/>
      <c r="D352" s="79"/>
      <c r="E352" s="79"/>
      <c r="F352" s="78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2"/>
      <c r="U352" s="82"/>
      <c r="V352" s="82"/>
      <c r="W352" s="82"/>
      <c r="X352" s="82"/>
      <c r="Y352" s="82"/>
      <c r="Z352" s="83"/>
      <c r="AA352" s="76">
        <f t="shared" si="51"/>
      </c>
      <c r="AB352" s="12">
        <f t="shared" si="50"/>
      </c>
      <c r="AC352" s="13">
        <f>IF(AND(B352&gt;"",Z352=MAX(Z$4:Z$97),Z352&gt;=$AC$2*0.75),"победитель","")</f>
      </c>
      <c r="AD352" s="14">
        <f>IF(B352&gt;"",Z352/MAX(Z$4:Z$97),"")</f>
      </c>
      <c r="AE352" s="15">
        <f>IF(B352&gt;"",RANK(Z352,Z$4:Z$97),"")</f>
      </c>
      <c r="AF352" s="14"/>
    </row>
    <row r="353" spans="1:32" ht="15">
      <c r="A353" s="67"/>
      <c r="B353" s="77"/>
      <c r="C353" s="78"/>
      <c r="D353" s="79"/>
      <c r="E353" s="79"/>
      <c r="F353" s="78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2"/>
      <c r="U353" s="82"/>
      <c r="V353" s="82"/>
      <c r="W353" s="82"/>
      <c r="X353" s="82"/>
      <c r="Y353" s="82"/>
      <c r="Z353" s="83"/>
      <c r="AA353" s="76">
        <f t="shared" si="51"/>
      </c>
      <c r="AB353" s="12">
        <f t="shared" si="50"/>
      </c>
      <c r="AC353" s="13">
        <f>IF(AND(B353&gt;"",Z353=MAX(Z$4:Z$97),Z353&gt;=$AC$2*0.75),"победитель","")</f>
      </c>
      <c r="AD353" s="14">
        <f>IF(B353&gt;"",Z353/MAX(Z$4:Z$97),"")</f>
      </c>
      <c r="AE353" s="15">
        <f>IF(B353&gt;"",RANK(Z353,Z$4:Z$97),"")</f>
      </c>
      <c r="AF353" s="14"/>
    </row>
    <row r="354" spans="1:32" ht="15">
      <c r="A354" s="67"/>
      <c r="B354" s="77"/>
      <c r="C354" s="78"/>
      <c r="D354" s="79"/>
      <c r="E354" s="79"/>
      <c r="F354" s="103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2"/>
      <c r="U354" s="82"/>
      <c r="V354" s="82"/>
      <c r="W354" s="82"/>
      <c r="X354" s="82"/>
      <c r="Y354" s="82"/>
      <c r="Z354" s="83"/>
      <c r="AA354" s="76">
        <f t="shared" si="51"/>
      </c>
      <c r="AB354" s="12">
        <f t="shared" si="50"/>
      </c>
      <c r="AC354" s="13">
        <f>IF(AND(B354&gt;"",Z354=MAX(Z$4:Z$102),Z354&gt;=$AC$2*0.75),"победитель","")</f>
      </c>
      <c r="AD354" s="14">
        <f>IF(B354&gt;"",Z354/MAX(Z$4:Z$102),"")</f>
      </c>
      <c r="AE354" s="15">
        <f>IF(B354&gt;"",RANK(Z354,Z$4:Z$102),"")</f>
      </c>
      <c r="AF354" s="14"/>
    </row>
    <row r="355" spans="1:32" ht="15">
      <c r="A355" s="67"/>
      <c r="B355" s="77"/>
      <c r="C355" s="78"/>
      <c r="D355" s="79"/>
      <c r="E355" s="79"/>
      <c r="F355" s="78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2"/>
      <c r="U355" s="82"/>
      <c r="V355" s="82"/>
      <c r="W355" s="82"/>
      <c r="X355" s="82"/>
      <c r="Y355" s="82"/>
      <c r="Z355" s="83"/>
      <c r="AA355" s="76">
        <f t="shared" si="51"/>
      </c>
      <c r="AB355" s="12">
        <f t="shared" si="50"/>
      </c>
      <c r="AC355" s="13">
        <f>IF(AND(B355&gt;"",Z355=MAX(Z$4:Z$103),Z355&gt;=$AC$2*0.75),"победитель","")</f>
      </c>
      <c r="AD355" s="14">
        <f>IF(B355&gt;"",Z355/MAX(Z$4:Z$103),"")</f>
      </c>
      <c r="AE355" s="15">
        <f>IF(B355&gt;"",RANK(Z355,Z$4:Z$103),"")</f>
      </c>
      <c r="AF355" s="14"/>
    </row>
  </sheetData>
  <sheetProtection selectLockedCells="1" selectUnlockedCells="1"/>
  <mergeCells count="18">
    <mergeCell ref="C72:F72"/>
    <mergeCell ref="C73:F73"/>
    <mergeCell ref="C68:F68"/>
    <mergeCell ref="C69:F69"/>
    <mergeCell ref="C70:F70"/>
    <mergeCell ref="C71:F71"/>
    <mergeCell ref="C64:F64"/>
    <mergeCell ref="C65:F65"/>
    <mergeCell ref="C66:F66"/>
    <mergeCell ref="C67:F67"/>
    <mergeCell ref="V2:Y2"/>
    <mergeCell ref="C61:F61"/>
    <mergeCell ref="C62:F62"/>
    <mergeCell ref="C63:F63"/>
    <mergeCell ref="A1:O1"/>
    <mergeCell ref="G2:P2"/>
    <mergeCell ref="Q2:R2"/>
    <mergeCell ref="S2:T2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2013-04-22T16:53:57Z</dcterms:created>
  <dcterms:modified xsi:type="dcterms:W3CDTF">2013-04-22T16:53:57Z</dcterms:modified>
  <cp:category/>
  <cp:version/>
  <cp:contentType/>
  <cp:contentStatus/>
</cp:coreProperties>
</file>