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<sst xmlns="http://schemas.openxmlformats.org/spreadsheetml/2006/main" count="25" uniqueCount="23">
  <si>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Протокол районного этапа городской олимпиады младших школьников математика</t>
  </si>
  <si>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</si>
  <si>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</si>
  <si>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</si>
  <si>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</si>
  <si>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</si>
  <si>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</si>
  <si>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</si>
  <si>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район</t>
  </si>
  <si>
    <t>Диплом</t>
  </si>
  <si>
    <t>% от max балла</t>
  </si>
  <si>
    <t>победитель</t>
  </si>
  <si>
    <t>рейтинг</t>
  </si>
  <si>
    <t>место</t>
  </si>
  <si>
    <t>призер</t>
  </si>
  <si>
    <r>
      <t xml:space="preserve">общая </t>
    </r>
    <r>
      <rPr>
        <sz val="11"/>
        <color indexed="8"/>
        <rFont val="Times New Roman"/>
        <family val="1"/>
      </rPr>
      <t xml:space="preserve">∑ </t>
    </r>
  </si>
  <si>
    <t>Романов Матвей Александролвич</t>
  </si>
  <si>
    <t>Альтернатива</t>
  </si>
  <si>
    <t>Соколов Денис Андреевич</t>
  </si>
  <si>
    <t>Диких Савелий Валерьевич</t>
  </si>
  <si>
    <t>4-18</t>
  </si>
  <si>
    <t>4-19</t>
  </si>
  <si>
    <t>4-17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</si>
</sst>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49" fontId="2" fillId="33" borderId="11" xfId="0" applyNumberFormat="1" applyFont="1" applyFill="1" applyBorder="1" applyAlignment="1" applyProtection="1">
      <alignment/>
      <protection locked="0"/>
    </xf>
    <xf numFmtId="0" fontId="2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9" fontId="6" fillId="0" borderId="11" xfId="55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9" fontId="6" fillId="0" borderId="11" xfId="0" applyNumberFormat="1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3.8515625" style="0" customWidth="1"/>
    <col min="2" max="2" width="6.28125" style="0" customWidth="1"/>
  </cols>
  <sheetData>
    <row r="1" spans="1:19" ht="20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4" t="s">
        <v>1</v>
      </c>
      <c r="P1" s="5">
        <v>24</v>
      </c>
      <c r="Q1" s="4" t="s">
        <v>2</v>
      </c>
      <c r="R1" s="5">
        <f>COUNTIF(B3:B103,"&gt;""")</f>
        <v>3</v>
      </c>
      <c r="S1" s="6"/>
    </row>
    <row r="2" spans="1:19" ht="15.75" thickBot="1">
      <c r="A2" s="5" t="s">
        <v>3</v>
      </c>
      <c r="B2" s="7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8">
        <v>1</v>
      </c>
      <c r="H2" s="8">
        <v>2</v>
      </c>
      <c r="I2" s="8">
        <v>3</v>
      </c>
      <c r="J2" s="8">
        <v>4</v>
      </c>
      <c r="K2" s="8">
        <v>5</v>
      </c>
      <c r="L2" s="8">
        <v>6</v>
      </c>
      <c r="M2" s="5" t="s">
        <v>15</v>
      </c>
      <c r="N2" s="5" t="s">
        <v>9</v>
      </c>
      <c r="O2" s="9" t="s">
        <v>10</v>
      </c>
      <c r="P2" s="10" t="s">
        <v>11</v>
      </c>
      <c r="Q2" s="10" t="s">
        <v>12</v>
      </c>
      <c r="R2" s="10" t="s">
        <v>13</v>
      </c>
      <c r="S2" s="10" t="s">
        <v>14</v>
      </c>
    </row>
    <row r="3" spans="1:19" ht="15.75" thickBot="1">
      <c r="A3" s="5">
        <v>1</v>
      </c>
      <c r="B3" s="11" t="s">
        <v>20</v>
      </c>
      <c r="C3" s="12" t="s">
        <v>16</v>
      </c>
      <c r="D3" s="12">
        <v>4</v>
      </c>
      <c r="E3" s="12" t="s">
        <v>17</v>
      </c>
      <c r="F3" s="12"/>
      <c r="G3" s="13">
        <v>2</v>
      </c>
      <c r="H3" s="14">
        <v>4</v>
      </c>
      <c r="I3" s="14">
        <v>4</v>
      </c>
      <c r="J3" s="14">
        <v>4</v>
      </c>
      <c r="K3" s="14">
        <v>2</v>
      </c>
      <c r="L3" s="14">
        <v>0</v>
      </c>
      <c r="M3" s="15">
        <f>SUM(G3:L3)</f>
        <v>16</v>
      </c>
      <c r="N3" s="16">
        <f>IF(B3&gt;"",IF(P3&gt;"",P3,(IF(S3&gt;"",S3,""))),"")</f>
      </c>
      <c r="O3" s="17">
        <f>IF(B3&gt;"",M3/$P$1,"")</f>
        <v>0.6666666666666666</v>
      </c>
      <c r="P3" s="18">
        <f>IF(AND(B3&gt;"",M3=MAX(M$3:M$103),M3&gt;$P$1*0.75),"победитель","")</f>
      </c>
      <c r="Q3" s="19">
        <f>IF(B3&gt;"",M3/MAX(M$3:M$103),"")</f>
        <v>0.6956521739130435</v>
      </c>
      <c r="R3" s="20">
        <f>IF(B3&gt;"",RANK(M3,M$3:M$103),"")</f>
        <v>2</v>
      </c>
      <c r="S3" s="19"/>
    </row>
    <row r="4" spans="1:19" ht="15.75" thickBot="1">
      <c r="A4" s="5">
        <v>2</v>
      </c>
      <c r="B4" s="11" t="s">
        <v>21</v>
      </c>
      <c r="C4" s="21" t="s">
        <v>18</v>
      </c>
      <c r="D4" s="21">
        <v>4</v>
      </c>
      <c r="E4" s="12" t="s">
        <v>17</v>
      </c>
      <c r="F4" s="21"/>
      <c r="G4" s="13">
        <v>3</v>
      </c>
      <c r="H4" s="14">
        <v>2</v>
      </c>
      <c r="I4" s="14">
        <v>3</v>
      </c>
      <c r="J4" s="14">
        <v>1</v>
      </c>
      <c r="K4" s="14">
        <v>4</v>
      </c>
      <c r="L4" s="14">
        <v>1</v>
      </c>
      <c r="M4" s="15">
        <f>SUM(G4:L4)</f>
        <v>14</v>
      </c>
      <c r="N4" s="16">
        <f>IF(B4&gt;"",IF(P4&gt;"",P4,(IF(S4&gt;"",S4,""))),"")</f>
      </c>
      <c r="O4" s="17">
        <f>IF(B4&gt;"",M4/$P$1,"")</f>
        <v>0.5833333333333334</v>
      </c>
      <c r="P4" s="18">
        <f>IF(AND(B4&gt;"",M4=MAX(M$3:M$103),M4&gt;$P$1*0.75),"победитель","")</f>
      </c>
      <c r="Q4" s="19">
        <f>IF(B4&gt;"",M4/MAX(M$3:M$103),"")</f>
        <v>0.6086956521739131</v>
      </c>
      <c r="R4" s="20">
        <f>IF(B4&gt;"",RANK(M4,M$3:M$103),"")</f>
        <v>3</v>
      </c>
      <c r="S4" s="19"/>
    </row>
    <row r="5" spans="1:19" ht="15.75" thickBot="1">
      <c r="A5" s="5">
        <v>3</v>
      </c>
      <c r="B5" s="11" t="s">
        <v>22</v>
      </c>
      <c r="C5" s="21" t="s">
        <v>19</v>
      </c>
      <c r="D5" s="21">
        <v>4</v>
      </c>
      <c r="E5" s="12" t="s">
        <v>17</v>
      </c>
      <c r="F5" s="21"/>
      <c r="G5" s="13">
        <v>4</v>
      </c>
      <c r="H5" s="14">
        <v>4</v>
      </c>
      <c r="I5" s="14">
        <v>4</v>
      </c>
      <c r="J5" s="14">
        <v>4</v>
      </c>
      <c r="K5" s="14">
        <v>4</v>
      </c>
      <c r="L5" s="14">
        <v>3</v>
      </c>
      <c r="M5" s="15">
        <f>SUM(G5:L5)</f>
        <v>23</v>
      </c>
      <c r="N5" s="16" t="str">
        <f>IF(B5&gt;"",IF(P5&gt;"",P5,(IF(S5&gt;"",S5,""))),"")</f>
        <v>победитель</v>
      </c>
      <c r="O5" s="17">
        <f>IF(B5&gt;"",M5/$P$1,"")</f>
        <v>0.9583333333333334</v>
      </c>
      <c r="P5" s="18" t="str">
        <f>IF(AND(B5&gt;"",M5=MAX(M$3:M$103),M5&gt;$P$1*0.75),"победитель","")</f>
        <v>победитель</v>
      </c>
      <c r="Q5" s="19">
        <f>IF(B5&gt;"",M5/MAX(M$3:M$103),"")</f>
        <v>1</v>
      </c>
      <c r="R5" s="20">
        <f>IF(B5&gt;"",RANK(M5,M$3:M$103),"")</f>
        <v>1</v>
      </c>
      <c r="S5" s="19"/>
    </row>
    <row r="6" spans="1:19" ht="15.75" thickBot="1">
      <c r="A6" s="5">
        <v>4</v>
      </c>
      <c r="B6" s="11"/>
      <c r="C6" s="21"/>
      <c r="D6" s="21"/>
      <c r="E6" s="21"/>
      <c r="F6" s="21"/>
      <c r="G6" s="13"/>
      <c r="H6" s="14"/>
      <c r="I6" s="14"/>
      <c r="J6" s="14"/>
      <c r="K6" s="14"/>
      <c r="L6" s="14"/>
      <c r="M6" s="15">
        <f>SUM(G6:L6)</f>
        <v>0</v>
      </c>
      <c r="N6" s="16">
        <f>IF(B6&gt;"",IF(P6&gt;"",P6,(IF(S6&gt;"",S6,""))),"")</f>
      </c>
      <c r="O6" s="17">
        <f>IF(B6&gt;"",M6/$P$1,"")</f>
      </c>
      <c r="P6" s="18">
        <f>IF(AND(B6&gt;"",M6=MAX(M$3:M$103),M6&gt;$P$1*0.75),"победитель","")</f>
      </c>
      <c r="Q6" s="19">
        <f>IF(B6&gt;"",M6/MAX(M$3:M$103),"")</f>
      </c>
      <c r="R6" s="20">
        <f>IF(B6&gt;"",RANK(M6,M$3:M$103),"")</f>
      </c>
      <c r="S6" s="19"/>
    </row>
    <row r="7" spans="1:19" ht="15.75" thickBot="1">
      <c r="A7" s="5">
        <v>5</v>
      </c>
      <c r="B7" s="11"/>
      <c r="C7" s="21"/>
      <c r="D7" s="21"/>
      <c r="E7" s="21"/>
      <c r="F7" s="21"/>
      <c r="G7" s="13"/>
      <c r="H7" s="14"/>
      <c r="I7" s="14"/>
      <c r="J7" s="14"/>
      <c r="K7" s="14"/>
      <c r="L7" s="14"/>
      <c r="M7" s="15">
        <f>SUM(G7:L7)</f>
        <v>0</v>
      </c>
      <c r="N7" s="16">
        <f>IF(B7&gt;"",IF(P7&gt;"",P7,(IF(S7&gt;"",S7,""))),"")</f>
      </c>
      <c r="O7" s="17">
        <f>IF(B7&gt;"",M7/$P$1,"")</f>
      </c>
      <c r="P7" s="18">
        <f>IF(AND(B7&gt;"",M7=MAX(M$3:M$103),M7&gt;$P$1*0.75),"победитель","")</f>
      </c>
      <c r="Q7" s="19">
        <f>IF(B7&gt;"",M7/MAX(M$3:M$103),"")</f>
      </c>
      <c r="R7" s="20">
        <f>IF(B7&gt;"",RANK(M7,M$3:M$103),"")</f>
      </c>
      <c r="S7" s="19"/>
    </row>
  </sheetData>
  <sheetProtection/>
  <conditionalFormatting sqref="G3:L7">
    <cfRule type="cellIs" priority="1" dxfId="0" operator="greaterThan" stopIfTrue="1">
      <formula>4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2013-04-08T16:45:35Z</dcterms:modified>
  <cp:category/>
  <cp:version/>
  <cp:contentType/>
  <cp:contentStatus/>
</cp:coreProperties>
</file>